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105" firstSheet="1"/>
  </bookViews>
  <sheets>
    <sheet name="2025年春季学前教育伙食补助统计表" sheetId="6" r:id="rId1"/>
  </sheets>
  <externalReferences>
    <externalReference r:id="rId2"/>
  </externalReferences>
  <definedNames>
    <definedName name="_xlnm._FilterDatabase" localSheetId="0" hidden="1">'2025年春季学前教育伙食补助统计表'!$A$4:$FI$4</definedName>
    <definedName name="_xlnm.Print_Titles" localSheetId="0">'2025年春季学前教育伙食补助统计表'!$2:$3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<sst xmlns="http://schemas.openxmlformats.org/spreadsheetml/2006/main" count="107" uniqueCount="64">
  <si>
    <r>
      <rPr>
        <b/>
        <sz val="18"/>
        <rFont val="Arial"/>
        <charset val="0"/>
      </rPr>
      <t>2025</t>
    </r>
    <r>
      <rPr>
        <b/>
        <sz val="18"/>
        <rFont val="宋体"/>
        <charset val="0"/>
      </rPr>
      <t>年春季学前教育伙食补助统计表</t>
    </r>
    <r>
      <rPr>
        <b/>
        <sz val="18"/>
        <rFont val="Arial"/>
        <charset val="0"/>
      </rPr>
      <t xml:space="preserve">
</t>
    </r>
    <r>
      <rPr>
        <b/>
        <sz val="18"/>
        <rFont val="宋体"/>
        <charset val="0"/>
      </rPr>
      <t>（公示）</t>
    </r>
  </si>
  <si>
    <t>幼儿园名称</t>
  </si>
  <si>
    <t>性质</t>
  </si>
  <si>
    <t>在校生人数</t>
  </si>
  <si>
    <t xml:space="preserve">伙食补助标准 </t>
  </si>
  <si>
    <t>2025年春季应拨付学前伙食补助金额</t>
  </si>
  <si>
    <t>2025年3月实际支付学前伙食补助金额</t>
  </si>
  <si>
    <t>序号</t>
  </si>
  <si>
    <t>合计</t>
  </si>
  <si>
    <t>特克斯县幼儿园</t>
  </si>
  <si>
    <t>公办</t>
  </si>
  <si>
    <t>特克斯县江宁实验幼儿园</t>
  </si>
  <si>
    <t>特克斯镇幼儿园霍斯库勒分园</t>
  </si>
  <si>
    <t>特克斯镇幼儿园阿热勒分园</t>
  </si>
  <si>
    <t>特克斯镇幼儿园阿扎提分园</t>
  </si>
  <si>
    <t>特克斯镇幼儿园阿克塔斯分园</t>
  </si>
  <si>
    <t>特克斯镇幼儿园古勒巴格分园</t>
  </si>
  <si>
    <t>特克斯镇幼儿园阔布分园</t>
  </si>
  <si>
    <t>特克斯镇幼儿园九宫新城分园</t>
  </si>
  <si>
    <t>特克斯县慧心幼儿园</t>
  </si>
  <si>
    <t>民办</t>
  </si>
  <si>
    <t>县直合计</t>
  </si>
  <si>
    <t>科克苏镇中心幼儿园</t>
  </si>
  <si>
    <t>科克苏镇中心幼儿园科克苏社区分园</t>
  </si>
  <si>
    <t>科克苏镇中心幼儿园科克苏分园</t>
  </si>
  <si>
    <t>科克苏镇中心幼儿园提克卓勒分园</t>
  </si>
  <si>
    <t>科克苏镇合计</t>
  </si>
  <si>
    <t>齐勒乌泽克镇中心幼儿园</t>
  </si>
  <si>
    <t>齐勒乌泽克镇中心幼儿园阿腾套分园</t>
  </si>
  <si>
    <t>齐勒乌泽克镇中心幼儿园苏阿苏分园</t>
  </si>
  <si>
    <t>齐勒乌泽克镇中心幼儿园阿克奇分园</t>
  </si>
  <si>
    <t>齐勒乌泽克镇中心幼儿园托尔特库勒分园</t>
  </si>
  <si>
    <t>齐勒乌泽克镇中心幼儿园巴喀勒克分园</t>
  </si>
  <si>
    <t>齐勒乌泽克镇中心幼儿园克孜勒吐木苏克分园</t>
  </si>
  <si>
    <t>齐勒乌泽克镇中心幼儿园吾尔塔米斯分园</t>
  </si>
  <si>
    <t>齐勒乌泽克镇合计</t>
  </si>
  <si>
    <t>阔克铁热克柯尔克孜族乡中心幼儿园</t>
  </si>
  <si>
    <t>阔克铁热克柯尔克孜族乡中心幼儿园霍斯托别分园</t>
  </si>
  <si>
    <t>阔克铁热克柯尔克孜族乡中心幼儿园莫因台分园</t>
  </si>
  <si>
    <t>阔克铁热克柯尔克孜族乡中心幼儿园萨尔阔布分园</t>
  </si>
  <si>
    <t>阔克铁热克柯尔克孜族乡中心幼儿园玛热勒塔斯分园</t>
  </si>
  <si>
    <t>阔克铁热克柯尔克孜族乡中心幼儿园查干萨依分园</t>
  </si>
  <si>
    <t>阔克铁热克柯尔克孜族乡合计</t>
  </si>
  <si>
    <t>乔拉克铁热克镇中心幼儿园</t>
  </si>
  <si>
    <t>乔拉克铁热克镇中心幼儿园塔斯巴斯陶分园</t>
  </si>
  <si>
    <t>乔拉克铁热克镇中心幼儿园阿克塔木分园</t>
  </si>
  <si>
    <t>乔拉克铁热克镇中心幼儿园莫因卓勒分园</t>
  </si>
  <si>
    <t>乔拉克铁热克镇中心幼儿园红泉分园</t>
  </si>
  <si>
    <t>乔拉克铁热克镇中心幼儿园套乔拉克铁热克分园</t>
  </si>
  <si>
    <t>乔拉克铁热克镇中心幼儿园萨尔阔布分园</t>
  </si>
  <si>
    <t>乔拉克铁热克镇中心幼儿园孟布拉克分园</t>
  </si>
  <si>
    <t>乔拉克铁热克镇合计</t>
  </si>
  <si>
    <t>喀拉达拉镇中心幼儿园</t>
  </si>
  <si>
    <t>喀拉达拉镇中心幼儿园翁格尔塔斯分园</t>
  </si>
  <si>
    <t>喀拉达拉镇中心幼儿园加尔阔拉分园</t>
  </si>
  <si>
    <t>喀拉达拉镇中心幼儿园喀甫萨朗分园</t>
  </si>
  <si>
    <t>喀拉达拉镇中心幼儿园泊勒坎分园</t>
  </si>
  <si>
    <t>喀拉达拉镇合计</t>
  </si>
  <si>
    <t>喀拉托海镇中心幼儿园</t>
  </si>
  <si>
    <t>喀拉托海镇中心幼儿园阿克卓勒分园</t>
  </si>
  <si>
    <t>喀拉托海镇中心幼儿园库木托别分园</t>
  </si>
  <si>
    <t>喀拉托海镇合计</t>
  </si>
  <si>
    <t>呼吉尔特蒙古族乡中心幼儿园</t>
  </si>
  <si>
    <t>呼吉尔特蒙古族乡合计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</si>
</sst>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Arial"/>
      <charset val="0"/>
    </font>
    <font>
      <sz val="11"/>
      <name val="宋体"/>
      <charset val="134"/>
    </font>
    <font>
      <sz val="12"/>
      <name val="宋体"/>
      <charset val="134"/>
    </font>
    <font>
      <b/>
      <sz val="18"/>
      <name val="Arial"/>
      <charset val="0"/>
    </font>
    <font>
      <b/>
      <sz val="20"/>
      <name val="Arial"/>
      <charset val="0"/>
    </font>
    <font>
      <b/>
      <sz val="11"/>
      <name val="仿宋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2"/>
      <color rgb="FF000000"/>
      <name val="宋体"/>
      <charset val="134"/>
    </font>
    <font>
      <b/>
      <sz val="11"/>
      <color rgb="FF000000"/>
      <name val="仿宋_GB2312"/>
      <charset val="134"/>
    </font>
    <font>
      <b/>
      <sz val="12"/>
      <color rgb="FF000000"/>
      <name val="仿宋_GB2312"/>
      <charset val="134"/>
    </font>
    <font>
      <b/>
      <sz val="12"/>
      <color rgb="FF000000"/>
      <name val="宋体"/>
      <charset val="134"/>
    </font>
    <font>
      <b/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4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3" xfId="0" applyFont="1" applyFill="1" applyBorder="1" applyAlignment="1" applyProtection="1">
      <alignment horizontal="center" vertical="center" wrapText="1" readingOrder="1"/>
      <protection locked="0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7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3" xfId="0" applyFont="1" applyFill="1" applyBorder="1" applyAlignment="1" applyProtection="1">
      <alignment horizontal="center" vertical="center" wrapText="1" readingOrder="1"/>
      <protection locked="0"/>
    </xf>
    <xf numFmtId="0" fontId="9" fillId="0" borderId="3" xfId="0" applyFont="1" applyFill="1" applyBorder="1" applyAlignment="1" applyProtection="1">
      <alignment horizontal="center" vertical="center" shrinkToFit="1" readingOrder="1"/>
    </xf>
    <xf numFmtId="0" fontId="9" fillId="0" borderId="3" xfId="0" applyFont="1" applyFill="1" applyBorder="1" applyAlignment="1" applyProtection="1">
      <alignment horizontal="center" vertical="center" shrinkToFit="1" readingOrder="1"/>
      <protection locked="0"/>
    </xf>
    <xf numFmtId="0" fontId="10" fillId="0" borderId="3" xfId="0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 wrapText="1"/>
    </xf>
    <xf numFmtId="0" fontId="11" fillId="0" borderId="3" xfId="0" applyFont="1" applyFill="1" applyBorder="1" applyAlignment="1" applyProtection="1">
      <alignment horizontal="center" vertical="center" wrapText="1" readingOrder="1"/>
      <protection locked="0"/>
    </xf>
    <xf numFmtId="0" fontId="12" fillId="0" borderId="8" xfId="0" applyFont="1" applyFill="1" applyBorder="1" applyAlignment="1">
      <alignment horizontal="center"/>
    </xf>
    <xf numFmtId="0" fontId="8" fillId="0" borderId="3" xfId="0" applyFont="1" applyFill="1" applyBorder="1" applyAlignment="1" applyProtection="1">
      <alignment horizontal="center" vertical="center" shrinkToFit="1" readingOrder="1"/>
      <protection locked="0"/>
    </xf>
    <xf numFmtId="0" fontId="8" fillId="0" borderId="3" xfId="0" applyFont="1" applyFill="1" applyBorder="1" applyAlignment="1" applyProtection="1">
      <alignment horizontal="center" vertical="center" shrinkToFit="1" readingOrder="1"/>
    </xf>
    <xf numFmtId="0" fontId="12" fillId="0" borderId="8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6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305;&#20811;&#26031;&#21439;&#20041;&#21153;&#25945;&#32946;2025&#24180;3&#26376;&#20221;&#23492;&#23487;&#29983;&#29983;&#27963;&#34917;&#21161;&#27454;&#32479;&#35745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学前教育"/>
      <sheetName val="2025年3月"/>
      <sheetName val="2025年义务教育"/>
    </sheetNames>
    <sheetDataSet>
      <sheetData sheetId="0" refreshError="1">
        <row r="2">
          <cell r="B2" t="str">
            <v>单位名称</v>
          </cell>
          <cell r="C2" t="str">
            <v>3月份</v>
          </cell>
        </row>
        <row r="3">
          <cell r="C3" t="str">
            <v>金额</v>
          </cell>
        </row>
        <row r="4">
          <cell r="B4" t="str">
            <v>特克斯县幼儿园</v>
          </cell>
          <cell r="C4">
            <v>78920.4</v>
          </cell>
        </row>
        <row r="5">
          <cell r="B5" t="str">
            <v>特克斯县江宁实验幼儿园</v>
          </cell>
          <cell r="C5">
            <v>24207.96</v>
          </cell>
        </row>
        <row r="6">
          <cell r="B6" t="str">
            <v>特克斯镇幼儿园霍斯库勒分园</v>
          </cell>
          <cell r="C6">
            <v>30589.93</v>
          </cell>
        </row>
        <row r="7">
          <cell r="B7" t="str">
            <v>特克斯镇幼儿园阿热勒分园</v>
          </cell>
          <cell r="C7">
            <v>16137.31</v>
          </cell>
        </row>
        <row r="8">
          <cell r="B8" t="str">
            <v>特克斯镇幼儿园阿扎提分园</v>
          </cell>
          <cell r="C8">
            <v>25525.93</v>
          </cell>
        </row>
        <row r="9">
          <cell r="B9" t="str">
            <v>特克斯镇幼儿园阿克塔斯分园</v>
          </cell>
          <cell r="C9">
            <v>2483.98</v>
          </cell>
        </row>
        <row r="10">
          <cell r="B10" t="str">
            <v>特克斯镇幼儿园古勒巴格分园</v>
          </cell>
          <cell r="C10">
            <v>24349.72</v>
          </cell>
        </row>
        <row r="11">
          <cell r="B11" t="str">
            <v>特克斯镇幼儿园阔布分园</v>
          </cell>
          <cell r="C11">
            <v>19688.06</v>
          </cell>
        </row>
        <row r="12">
          <cell r="B12" t="str">
            <v>特克斯镇幼儿园九宫新城分园</v>
          </cell>
          <cell r="C12">
            <v>64076.76</v>
          </cell>
        </row>
        <row r="13">
          <cell r="B13" t="str">
            <v>特克斯县慧心幼儿园</v>
          </cell>
          <cell r="C13">
            <v>18271.17</v>
          </cell>
        </row>
        <row r="14">
          <cell r="B14" t="str">
            <v>县直合计</v>
          </cell>
          <cell r="C14">
            <v>304251.22</v>
          </cell>
        </row>
        <row r="15">
          <cell r="B15" t="str">
            <v>科克苏镇中心幼儿园</v>
          </cell>
          <cell r="C15">
            <v>5646.52</v>
          </cell>
        </row>
        <row r="16">
          <cell r="B16" t="str">
            <v>科克苏镇中心幼儿园科克苏社区分园</v>
          </cell>
          <cell r="C16">
            <v>1763.08</v>
          </cell>
        </row>
        <row r="17">
          <cell r="B17" t="str">
            <v>马场合计</v>
          </cell>
          <cell r="C17">
            <v>7409.6</v>
          </cell>
        </row>
        <row r="18">
          <cell r="B18" t="str">
            <v>科克苏镇中心幼儿园科克苏分园</v>
          </cell>
          <cell r="C18">
            <v>2831.07</v>
          </cell>
        </row>
        <row r="19">
          <cell r="B19" t="str">
            <v>科克苏镇中心幼儿园提克卓勒分园</v>
          </cell>
          <cell r="C19">
            <v>1695.91</v>
          </cell>
        </row>
        <row r="20">
          <cell r="B20" t="str">
            <v>一乡合计</v>
          </cell>
          <cell r="C20">
            <v>4526.98</v>
          </cell>
        </row>
        <row r="21">
          <cell r="B21" t="str">
            <v>齐勒乌泽克镇中心幼儿园</v>
          </cell>
          <cell r="C21">
            <v>16673.44</v>
          </cell>
        </row>
        <row r="22">
          <cell r="B22" t="str">
            <v>齐勒乌泽克镇中心幼儿园阿腾套分园</v>
          </cell>
          <cell r="C22">
            <v>2731.96</v>
          </cell>
        </row>
        <row r="23">
          <cell r="B23" t="str">
            <v>齐勒乌泽克镇中心幼儿园苏阿苏分园</v>
          </cell>
          <cell r="C23">
            <v>7788.18</v>
          </cell>
        </row>
        <row r="24">
          <cell r="B24" t="str">
            <v>齐勒乌泽克镇中心幼儿园阿克奇分园</v>
          </cell>
          <cell r="C24">
            <v>14186.17</v>
          </cell>
        </row>
        <row r="25">
          <cell r="B25" t="str">
            <v>齐勒乌泽克镇中心幼儿园托尔特库勒分园</v>
          </cell>
          <cell r="C25">
            <v>6795.11</v>
          </cell>
        </row>
        <row r="26">
          <cell r="B26" t="str">
            <v>齐勒乌泽克镇中心幼儿园巴喀勒克分园</v>
          </cell>
          <cell r="C26">
            <v>5718.15</v>
          </cell>
        </row>
        <row r="27">
          <cell r="B27" t="str">
            <v>齐勒乌泽克镇中心幼儿园克孜勒吐木苏克分园</v>
          </cell>
          <cell r="C27">
            <v>5574.39</v>
          </cell>
        </row>
        <row r="28">
          <cell r="B28" t="str">
            <v>齐勒乌泽克镇中心幼儿园吾尔塔米斯分园</v>
          </cell>
          <cell r="C28">
            <v>3117.71</v>
          </cell>
        </row>
        <row r="29">
          <cell r="B29" t="str">
            <v>二乡合计</v>
          </cell>
          <cell r="C29">
            <v>62585.11</v>
          </cell>
        </row>
        <row r="30">
          <cell r="B30" t="str">
            <v>阔克铁热克柯尔克孜族乡中心幼儿园</v>
          </cell>
          <cell r="C30">
            <v>22223.89</v>
          </cell>
        </row>
        <row r="31">
          <cell r="B31" t="str">
            <v>阔克铁热克柯尔克孜族乡中心幼儿园霍斯托别分园</v>
          </cell>
          <cell r="C31">
            <v>4709.18</v>
          </cell>
        </row>
        <row r="32">
          <cell r="B32" t="str">
            <v>阔克铁热克柯尔克孜族乡中心幼儿园莫因台分园</v>
          </cell>
          <cell r="C32">
            <v>3001.8</v>
          </cell>
        </row>
        <row r="33">
          <cell r="B33" t="str">
            <v>阔克铁热克柯尔克孜族乡中心幼儿园萨尔阔布分园</v>
          </cell>
          <cell r="C33">
            <v>6250.56</v>
          </cell>
        </row>
        <row r="34">
          <cell r="B34" t="str">
            <v>阔克铁热克柯尔克孜族乡中心幼儿园玛热勒塔斯分园</v>
          </cell>
          <cell r="C34">
            <v>4521.58</v>
          </cell>
        </row>
        <row r="35">
          <cell r="B35" t="str">
            <v>阔克铁热克柯尔克孜族乡中心幼儿园查干萨依分园</v>
          </cell>
          <cell r="C35">
            <v>2161.12</v>
          </cell>
        </row>
        <row r="36">
          <cell r="B36" t="str">
            <v>三乡合计</v>
          </cell>
          <cell r="C36">
            <v>42868.13</v>
          </cell>
        </row>
        <row r="37">
          <cell r="B37" t="str">
            <v>乔拉克铁热克镇中心幼儿园</v>
          </cell>
          <cell r="C37">
            <v>45444.08</v>
          </cell>
        </row>
        <row r="38">
          <cell r="B38" t="str">
            <v>乔拉克铁热克镇中心幼儿园塔斯巴斯陶分园</v>
          </cell>
          <cell r="C38">
            <v>4066.77</v>
          </cell>
        </row>
        <row r="39">
          <cell r="B39" t="str">
            <v>乔拉克铁热克镇中心幼儿园阿克塔木分园</v>
          </cell>
          <cell r="C39">
            <v>3710.37</v>
          </cell>
        </row>
        <row r="40">
          <cell r="B40" t="str">
            <v>乔拉克铁热克镇中心幼儿园莫因卓勒分园</v>
          </cell>
          <cell r="C40">
            <v>0</v>
          </cell>
        </row>
        <row r="41">
          <cell r="B41" t="str">
            <v>乔拉克铁热克镇中心幼儿园红泉分园</v>
          </cell>
          <cell r="C41">
            <v>3607.52</v>
          </cell>
        </row>
        <row r="42">
          <cell r="B42" t="str">
            <v>乔拉克铁热克镇中心幼儿园套乔拉克铁热克分园</v>
          </cell>
          <cell r="C42">
            <v>10229.71</v>
          </cell>
        </row>
        <row r="43">
          <cell r="B43" t="str">
            <v>乔拉克铁热克镇中心幼儿园萨尔阔布分园</v>
          </cell>
          <cell r="C43">
            <v>7806.23</v>
          </cell>
        </row>
        <row r="44">
          <cell r="B44" t="str">
            <v>乔拉克铁热克镇中心幼儿园孟布拉克分园</v>
          </cell>
          <cell r="C44">
            <v>12441.48</v>
          </cell>
        </row>
        <row r="45">
          <cell r="B45" t="str">
            <v>四乡合计</v>
          </cell>
          <cell r="C45">
            <v>87306.16</v>
          </cell>
        </row>
        <row r="46">
          <cell r="B46" t="str">
            <v>喀拉达拉镇中心幼儿园</v>
          </cell>
          <cell r="C46">
            <v>4085.15</v>
          </cell>
        </row>
        <row r="47">
          <cell r="B47" t="str">
            <v>喀拉达拉镇中心幼儿园翁格尔塔斯分园</v>
          </cell>
          <cell r="C47">
            <v>27595.78</v>
          </cell>
        </row>
        <row r="48">
          <cell r="B48" t="str">
            <v>喀拉达拉镇中心幼儿园加尔阔拉分园</v>
          </cell>
          <cell r="C48">
            <v>4025.7</v>
          </cell>
        </row>
        <row r="49">
          <cell r="B49" t="str">
            <v>喀拉达拉镇中心幼儿园喀甫萨朗分园</v>
          </cell>
          <cell r="C49">
            <v>7627.38</v>
          </cell>
        </row>
        <row r="50">
          <cell r="B50" t="str">
            <v>喀拉达拉镇中心幼儿园泊勒坎分园</v>
          </cell>
          <cell r="C50">
            <v>5391.42</v>
          </cell>
        </row>
        <row r="51">
          <cell r="B51" t="str">
            <v>五乡合计</v>
          </cell>
          <cell r="C51">
            <v>48725.43</v>
          </cell>
        </row>
        <row r="52">
          <cell r="B52" t="str">
            <v>喀拉托海镇中心幼儿园</v>
          </cell>
          <cell r="C52">
            <v>17363.21</v>
          </cell>
        </row>
        <row r="53">
          <cell r="B53" t="str">
            <v>喀拉托海镇中心幼儿园阿克卓勒分园</v>
          </cell>
          <cell r="C53">
            <v>0</v>
          </cell>
        </row>
        <row r="54">
          <cell r="B54" t="str">
            <v>喀拉托海镇中心幼儿园库木托别分园</v>
          </cell>
          <cell r="C54">
            <v>9113.05</v>
          </cell>
        </row>
        <row r="55">
          <cell r="B55" t="str">
            <v>六乡合计</v>
          </cell>
          <cell r="C55">
            <v>26476.26</v>
          </cell>
        </row>
        <row r="56">
          <cell r="B56" t="str">
            <v>呼吉尔特蒙古族乡中心幼儿园</v>
          </cell>
          <cell r="C56">
            <v>9202.89</v>
          </cell>
        </row>
        <row r="57">
          <cell r="B57" t="str">
            <v>蒙古乡合计</v>
          </cell>
          <cell r="C57">
            <v>9202.89</v>
          </cell>
        </row>
        <row r="58">
          <cell r="C58">
            <v>593351.78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A57"/>
  <sheetViews>
    <sheetView tabSelected="1" workbookViewId="0">
      <pane ySplit="3" topLeftCell="A33" activePane="bottomLeft" state="frozen"/>
      <selection/>
      <selection pane="bottomLeft" activeCell="H45" sqref="H45"/>
    </sheetView>
  </sheetViews>
  <sheetFormatPr defaultColWidth="8.1" defaultRowHeight="14.25"/>
  <cols>
    <col min="1" max="1" width="4.05833333333333" style="1" customWidth="1"/>
    <col min="2" max="2" width="42.5416666666667" style="4" customWidth="1"/>
    <col min="3" max="3" width="4.7" style="1" customWidth="1"/>
    <col min="4" max="4" width="7.25833333333333" style="3" customWidth="1"/>
    <col min="5" max="5" width="8.125" style="1" customWidth="1"/>
    <col min="6" max="7" width="15.5416666666667" style="1" customWidth="1"/>
    <col min="8" max="11" width="10.375" style="1" customWidth="1"/>
    <col min="12" max="124" width="8.1" style="1" customWidth="1"/>
    <col min="125" max="183" width="8.1" style="5"/>
    <col min="184" max="16384" width="8.1" style="6"/>
  </cols>
  <sheetData>
    <row r="1" s="1" customFormat="1" ht="25.05" customHeight="1" spans="1:183">
      <c r="A1" s="7" t="s">
        <v>0</v>
      </c>
      <c r="B1" s="7"/>
      <c r="C1" s="7"/>
      <c r="D1" s="7"/>
      <c r="E1" s="7"/>
      <c r="F1" s="7"/>
      <c r="G1" s="7"/>
      <c r="H1" s="8"/>
      <c r="I1" s="8"/>
      <c r="J1" s="8"/>
      <c r="K1" s="35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</row>
    <row r="2" s="1" customFormat="1" ht="13.5" spans="1:165">
      <c r="A2" s="9" t="s">
        <v>1</v>
      </c>
      <c r="B2" s="10"/>
      <c r="C2" s="11" t="s">
        <v>2</v>
      </c>
      <c r="D2" s="12" t="s">
        <v>3</v>
      </c>
      <c r="E2" s="13" t="s">
        <v>4</v>
      </c>
      <c r="F2" s="13" t="s">
        <v>5</v>
      </c>
      <c r="G2" s="13" t="s">
        <v>6</v>
      </c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</row>
    <row r="3" s="1" customFormat="1" ht="29" customHeight="1" spans="1:165">
      <c r="A3" s="14"/>
      <c r="B3" s="15"/>
      <c r="C3" s="11"/>
      <c r="D3" s="12"/>
      <c r="E3" s="16"/>
      <c r="F3" s="16"/>
      <c r="G3" s="16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</row>
    <row r="4" s="2" customFormat="1" ht="25" customHeight="1" spans="1:7">
      <c r="A4" s="17" t="s">
        <v>7</v>
      </c>
      <c r="B4" s="18" t="s">
        <v>8</v>
      </c>
      <c r="C4" s="19"/>
      <c r="D4" s="20">
        <f t="shared" ref="D4:G4" si="0">D15+D20+D29+D36+D45+D51+D55+D57</f>
        <v>3872</v>
      </c>
      <c r="E4" s="21">
        <v>725</v>
      </c>
      <c r="F4" s="20">
        <f t="shared" si="0"/>
        <v>2807200</v>
      </c>
      <c r="G4" s="20">
        <f t="shared" si="0"/>
        <v>593158.57</v>
      </c>
    </row>
    <row r="5" s="1" customFormat="1" ht="12" customHeight="1" spans="1:165">
      <c r="A5" s="22">
        <v>1</v>
      </c>
      <c r="B5" s="23" t="s">
        <v>9</v>
      </c>
      <c r="C5" s="24" t="s">
        <v>10</v>
      </c>
      <c r="D5" s="25">
        <v>531</v>
      </c>
      <c r="E5" s="26">
        <v>725</v>
      </c>
      <c r="F5" s="27">
        <f>D5*E5</f>
        <v>384975</v>
      </c>
      <c r="G5" s="27">
        <f>VLOOKUP(B5,'[1]2025年学前教育'!$B:$C,2,FALSE)</f>
        <v>78920.4</v>
      </c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</row>
    <row r="6" s="3" customFormat="1" ht="12" customHeight="1" spans="1:70">
      <c r="A6" s="22">
        <v>2</v>
      </c>
      <c r="B6" s="23" t="s">
        <v>11</v>
      </c>
      <c r="C6" s="24" t="s">
        <v>10</v>
      </c>
      <c r="D6" s="25">
        <v>155</v>
      </c>
      <c r="E6" s="26">
        <v>725</v>
      </c>
      <c r="F6" s="27">
        <f t="shared" ref="F6:F14" si="1">D6*E6</f>
        <v>112375</v>
      </c>
      <c r="G6" s="27">
        <f>VLOOKUP(B6,'[1]2025年学前教育'!$B:$C,2,FALSE)</f>
        <v>24207.96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ht="12" customHeight="1" spans="1:183">
      <c r="A7" s="22">
        <v>3</v>
      </c>
      <c r="B7" s="23" t="s">
        <v>12</v>
      </c>
      <c r="C7" s="24" t="s">
        <v>10</v>
      </c>
      <c r="D7" s="25">
        <v>215</v>
      </c>
      <c r="E7" s="26">
        <v>725</v>
      </c>
      <c r="F7" s="27">
        <f t="shared" si="1"/>
        <v>155875</v>
      </c>
      <c r="G7" s="27">
        <f>VLOOKUP(B7,'[1]2025年学前教育'!$B:$C,2,FALSE)</f>
        <v>30589.93</v>
      </c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</row>
    <row r="8" ht="12" customHeight="1" spans="1:183">
      <c r="A8" s="22">
        <v>4</v>
      </c>
      <c r="B8" s="23" t="s">
        <v>13</v>
      </c>
      <c r="C8" s="24" t="s">
        <v>10</v>
      </c>
      <c r="D8" s="25">
        <v>105</v>
      </c>
      <c r="E8" s="26">
        <v>725</v>
      </c>
      <c r="F8" s="27">
        <f t="shared" si="1"/>
        <v>76125</v>
      </c>
      <c r="G8" s="27">
        <f>VLOOKUP(B8,'[1]2025年学前教育'!$B:$C,2,FALSE)</f>
        <v>16137.31</v>
      </c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</row>
    <row r="9" ht="12" customHeight="1" spans="1:183">
      <c r="A9" s="22">
        <v>5</v>
      </c>
      <c r="B9" s="23" t="s">
        <v>14</v>
      </c>
      <c r="C9" s="24" t="s">
        <v>10</v>
      </c>
      <c r="D9" s="25">
        <v>165</v>
      </c>
      <c r="E9" s="26">
        <v>725</v>
      </c>
      <c r="F9" s="27">
        <f t="shared" si="1"/>
        <v>119625</v>
      </c>
      <c r="G9" s="27">
        <f>VLOOKUP(B9,'[1]2025年学前教育'!$B:$C,2,FALSE)</f>
        <v>25525.93</v>
      </c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</row>
    <row r="10" ht="12" customHeight="1" spans="1:183">
      <c r="A10" s="22">
        <v>6</v>
      </c>
      <c r="B10" s="23" t="s">
        <v>15</v>
      </c>
      <c r="C10" s="24" t="s">
        <v>10</v>
      </c>
      <c r="D10" s="25">
        <v>15</v>
      </c>
      <c r="E10" s="26">
        <v>725</v>
      </c>
      <c r="F10" s="27">
        <f t="shared" si="1"/>
        <v>10875</v>
      </c>
      <c r="G10" s="27">
        <f>VLOOKUP(B10,'[1]2025年学前教育'!$B:$C,2,FALSE)</f>
        <v>2483.98</v>
      </c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</row>
    <row r="11" ht="12" customHeight="1" spans="1:183">
      <c r="A11" s="22">
        <v>7</v>
      </c>
      <c r="B11" s="23" t="s">
        <v>16</v>
      </c>
      <c r="C11" s="24" t="s">
        <v>10</v>
      </c>
      <c r="D11" s="25">
        <v>159</v>
      </c>
      <c r="E11" s="26">
        <v>725</v>
      </c>
      <c r="F11" s="27">
        <f t="shared" si="1"/>
        <v>115275</v>
      </c>
      <c r="G11" s="27">
        <f>VLOOKUP(B11,'[1]2025年学前教育'!$B:$C,2,FALSE)</f>
        <v>24349.72</v>
      </c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</row>
    <row r="12" ht="12" customHeight="1" spans="1:183">
      <c r="A12" s="22">
        <v>8</v>
      </c>
      <c r="B12" s="23" t="s">
        <v>17</v>
      </c>
      <c r="C12" s="24" t="s">
        <v>10</v>
      </c>
      <c r="D12" s="25">
        <v>123</v>
      </c>
      <c r="E12" s="26">
        <v>725</v>
      </c>
      <c r="F12" s="27">
        <f t="shared" si="1"/>
        <v>89175</v>
      </c>
      <c r="G12" s="27">
        <f>VLOOKUP(B12,'[1]2025年学前教育'!$B:$C,2,FALSE)</f>
        <v>19688.06</v>
      </c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</row>
    <row r="13" ht="12" customHeight="1" spans="1:183">
      <c r="A13" s="22">
        <v>9</v>
      </c>
      <c r="B13" s="23" t="s">
        <v>18</v>
      </c>
      <c r="C13" s="24" t="s">
        <v>10</v>
      </c>
      <c r="D13" s="25">
        <v>423</v>
      </c>
      <c r="E13" s="26">
        <v>725</v>
      </c>
      <c r="F13" s="27">
        <f t="shared" si="1"/>
        <v>306675</v>
      </c>
      <c r="G13" s="27">
        <f>VLOOKUP(B13,'[1]2025年学前教育'!$B:$C,2,FALSE)</f>
        <v>64076.76</v>
      </c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</row>
    <row r="14" ht="12" customHeight="1" spans="1:183">
      <c r="A14" s="22">
        <v>10</v>
      </c>
      <c r="B14" s="23" t="s">
        <v>19</v>
      </c>
      <c r="C14" s="24" t="s">
        <v>20</v>
      </c>
      <c r="D14" s="28">
        <v>133</v>
      </c>
      <c r="E14" s="26">
        <v>725</v>
      </c>
      <c r="F14" s="27">
        <f t="shared" si="1"/>
        <v>96425</v>
      </c>
      <c r="G14" s="27">
        <f>VLOOKUP(B14,'[1]2025年学前教育'!$B:$C,2,FALSE)</f>
        <v>18271.17</v>
      </c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</row>
    <row r="15" ht="12" customHeight="1" spans="1:183">
      <c r="A15" s="29" t="s">
        <v>21</v>
      </c>
      <c r="B15" s="29"/>
      <c r="C15" s="29"/>
      <c r="D15" s="30">
        <f t="shared" ref="D15:G15" si="2">SUM(D5:D14)</f>
        <v>2024</v>
      </c>
      <c r="E15" s="30">
        <f t="shared" si="2"/>
        <v>7250</v>
      </c>
      <c r="F15" s="30">
        <f t="shared" si="2"/>
        <v>1467400</v>
      </c>
      <c r="G15" s="30">
        <f t="shared" si="2"/>
        <v>304251.22</v>
      </c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</row>
    <row r="16" ht="12" customHeight="1" spans="1:183">
      <c r="A16" s="22">
        <v>1</v>
      </c>
      <c r="B16" s="23" t="s">
        <v>22</v>
      </c>
      <c r="C16" s="24" t="s">
        <v>10</v>
      </c>
      <c r="D16" s="25">
        <v>35</v>
      </c>
      <c r="E16" s="26">
        <v>725</v>
      </c>
      <c r="F16" s="27">
        <f t="shared" ref="F16:F21" si="3">D16*E16</f>
        <v>25375</v>
      </c>
      <c r="G16" s="27">
        <f>VLOOKUP(B16,'[1]2025年学前教育'!$B:$C,2,FALSE)</f>
        <v>5646.52</v>
      </c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</row>
    <row r="17" ht="12" customHeight="1" spans="1:183">
      <c r="A17" s="22">
        <v>2</v>
      </c>
      <c r="B17" s="23" t="s">
        <v>23</v>
      </c>
      <c r="C17" s="24" t="s">
        <v>10</v>
      </c>
      <c r="D17" s="25">
        <v>11</v>
      </c>
      <c r="E17" s="26">
        <v>725</v>
      </c>
      <c r="F17" s="27">
        <f t="shared" si="3"/>
        <v>7975</v>
      </c>
      <c r="G17" s="27">
        <f>VLOOKUP(B17,'[1]2025年学前教育'!$B:$C,2,FALSE)</f>
        <v>1763.08</v>
      </c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</row>
    <row r="18" ht="12" customHeight="1" spans="1:183">
      <c r="A18" s="22">
        <v>3</v>
      </c>
      <c r="B18" s="23" t="s">
        <v>24</v>
      </c>
      <c r="C18" s="24" t="s">
        <v>10</v>
      </c>
      <c r="D18" s="25">
        <v>18</v>
      </c>
      <c r="E18" s="26">
        <v>725</v>
      </c>
      <c r="F18" s="27">
        <f t="shared" si="3"/>
        <v>13050</v>
      </c>
      <c r="G18" s="27">
        <f>VLOOKUP(B18,'[1]2025年学前教育'!$B:$C,2,FALSE)</f>
        <v>2831.07</v>
      </c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</row>
    <row r="19" ht="12" customHeight="1" spans="1:183">
      <c r="A19" s="22">
        <v>4</v>
      </c>
      <c r="B19" s="23" t="s">
        <v>25</v>
      </c>
      <c r="C19" s="24" t="s">
        <v>10</v>
      </c>
      <c r="D19" s="25">
        <v>9</v>
      </c>
      <c r="E19" s="26">
        <v>725</v>
      </c>
      <c r="F19" s="27">
        <f t="shared" si="3"/>
        <v>6525</v>
      </c>
      <c r="G19" s="27">
        <f>VLOOKUP(B19,'[1]2025年学前教育'!$B:$C,2,FALSE)</f>
        <v>1695.91</v>
      </c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</row>
    <row r="20" ht="12" customHeight="1" spans="1:183">
      <c r="A20" s="29" t="s">
        <v>26</v>
      </c>
      <c r="B20" s="29"/>
      <c r="C20" s="29"/>
      <c r="D20" s="31">
        <f t="shared" ref="D20:G20" si="4">SUM(D16:D19)</f>
        <v>73</v>
      </c>
      <c r="E20" s="31">
        <f t="shared" si="4"/>
        <v>2900</v>
      </c>
      <c r="F20" s="31">
        <f t="shared" si="4"/>
        <v>52925</v>
      </c>
      <c r="G20" s="31">
        <f t="shared" si="4"/>
        <v>11936.58</v>
      </c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</row>
    <row r="21" ht="12" customHeight="1" spans="1:183">
      <c r="A21" s="22">
        <v>1</v>
      </c>
      <c r="B21" s="23" t="s">
        <v>27</v>
      </c>
      <c r="C21" s="24" t="s">
        <v>10</v>
      </c>
      <c r="D21" s="25">
        <v>105</v>
      </c>
      <c r="E21" s="26">
        <v>725</v>
      </c>
      <c r="F21" s="27">
        <f t="shared" si="3"/>
        <v>76125</v>
      </c>
      <c r="G21" s="27">
        <f>VLOOKUP(B21,'[1]2025年学前教育'!$B:$C,2,FALSE)</f>
        <v>16673.44</v>
      </c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</row>
    <row r="22" ht="12" customHeight="1" spans="1:183">
      <c r="A22" s="22">
        <v>2</v>
      </c>
      <c r="B22" s="23" t="s">
        <v>28</v>
      </c>
      <c r="C22" s="24" t="s">
        <v>10</v>
      </c>
      <c r="D22" s="32">
        <v>16</v>
      </c>
      <c r="E22" s="26">
        <v>725</v>
      </c>
      <c r="F22" s="27">
        <f t="shared" ref="F22:F28" si="5">D22*E22</f>
        <v>11600</v>
      </c>
      <c r="G22" s="27">
        <f>VLOOKUP(B22,'[1]2025年学前教育'!$B:$C,2,FALSE)</f>
        <v>2731.96</v>
      </c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</row>
    <row r="23" ht="12" customHeight="1" spans="1:183">
      <c r="A23" s="22">
        <v>3</v>
      </c>
      <c r="B23" s="23" t="s">
        <v>29</v>
      </c>
      <c r="C23" s="24" t="s">
        <v>10</v>
      </c>
      <c r="D23" s="32">
        <v>47</v>
      </c>
      <c r="E23" s="26">
        <v>725</v>
      </c>
      <c r="F23" s="27">
        <f t="shared" si="5"/>
        <v>34075</v>
      </c>
      <c r="G23" s="27">
        <f>VLOOKUP(B23,'[1]2025年学前教育'!$B:$C,2,FALSE)</f>
        <v>7788.18</v>
      </c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</row>
    <row r="24" ht="12" customHeight="1" spans="1:183">
      <c r="A24" s="22">
        <v>4</v>
      </c>
      <c r="B24" s="23" t="s">
        <v>30</v>
      </c>
      <c r="C24" s="24" t="s">
        <v>10</v>
      </c>
      <c r="D24" s="32">
        <v>90</v>
      </c>
      <c r="E24" s="26">
        <v>725</v>
      </c>
      <c r="F24" s="27">
        <f t="shared" si="5"/>
        <v>65250</v>
      </c>
      <c r="G24" s="27">
        <f>VLOOKUP(B24,'[1]2025年学前教育'!$B:$C,2,FALSE)</f>
        <v>14186.17</v>
      </c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</row>
    <row r="25" ht="12" customHeight="1" spans="1:183">
      <c r="A25" s="22">
        <v>5</v>
      </c>
      <c r="B25" s="23" t="s">
        <v>31</v>
      </c>
      <c r="C25" s="24" t="s">
        <v>10</v>
      </c>
      <c r="D25" s="32">
        <v>42</v>
      </c>
      <c r="E25" s="26">
        <v>725</v>
      </c>
      <c r="F25" s="27">
        <f t="shared" si="5"/>
        <v>30450</v>
      </c>
      <c r="G25" s="27">
        <f>VLOOKUP(B25,'[1]2025年学前教育'!$B:$C,2,FALSE)</f>
        <v>6795.11</v>
      </c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</row>
    <row r="26" ht="12" customHeight="1" spans="1:183">
      <c r="A26" s="22">
        <v>6</v>
      </c>
      <c r="B26" s="23" t="s">
        <v>32</v>
      </c>
      <c r="C26" s="24" t="s">
        <v>10</v>
      </c>
      <c r="D26" s="33">
        <v>36</v>
      </c>
      <c r="E26" s="26">
        <v>725</v>
      </c>
      <c r="F26" s="27">
        <f t="shared" si="5"/>
        <v>26100</v>
      </c>
      <c r="G26" s="27">
        <f>VLOOKUP(B26,'[1]2025年学前教育'!$B:$C,2,FALSE)</f>
        <v>5718.15</v>
      </c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</row>
    <row r="27" ht="12" customHeight="1" spans="1:183">
      <c r="A27" s="22">
        <v>7</v>
      </c>
      <c r="B27" s="23" t="s">
        <v>33</v>
      </c>
      <c r="C27" s="24" t="s">
        <v>10</v>
      </c>
      <c r="D27" s="32">
        <v>34</v>
      </c>
      <c r="E27" s="26">
        <v>725</v>
      </c>
      <c r="F27" s="27">
        <f t="shared" si="5"/>
        <v>24650</v>
      </c>
      <c r="G27" s="27">
        <f>VLOOKUP(B27,'[1]2025年学前教育'!$B:$C,2,FALSE)</f>
        <v>5574.39</v>
      </c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</row>
    <row r="28" ht="12" customHeight="1" spans="1:183">
      <c r="A28" s="22">
        <v>8</v>
      </c>
      <c r="B28" s="23" t="s">
        <v>34</v>
      </c>
      <c r="C28" s="24" t="s">
        <v>10</v>
      </c>
      <c r="D28" s="32">
        <v>18</v>
      </c>
      <c r="E28" s="26">
        <v>725</v>
      </c>
      <c r="F28" s="27">
        <f t="shared" si="5"/>
        <v>13050</v>
      </c>
      <c r="G28" s="27">
        <f>VLOOKUP(B28,'[1]2025年学前教育'!$B:$C,2,FALSE)</f>
        <v>3117.71</v>
      </c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</row>
    <row r="29" ht="12" customHeight="1" spans="1:183">
      <c r="A29" s="29" t="s">
        <v>35</v>
      </c>
      <c r="B29" s="29"/>
      <c r="C29" s="29"/>
      <c r="D29" s="31">
        <f t="shared" ref="D29:G29" si="6">SUM(D21:D28)</f>
        <v>388</v>
      </c>
      <c r="E29" s="31">
        <f t="shared" si="6"/>
        <v>5800</v>
      </c>
      <c r="F29" s="31">
        <f t="shared" si="6"/>
        <v>281300</v>
      </c>
      <c r="G29" s="31">
        <f t="shared" si="6"/>
        <v>62585.11</v>
      </c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</row>
    <row r="30" ht="12" customHeight="1" spans="1:183">
      <c r="A30" s="22">
        <v>1</v>
      </c>
      <c r="B30" s="23" t="s">
        <v>36</v>
      </c>
      <c r="C30" s="24" t="s">
        <v>10</v>
      </c>
      <c r="D30" s="32">
        <v>152</v>
      </c>
      <c r="E30" s="26">
        <v>725</v>
      </c>
      <c r="F30" s="27">
        <f>D30*E30</f>
        <v>110200</v>
      </c>
      <c r="G30" s="27">
        <f>VLOOKUP(B30,'[1]2025年学前教育'!$B:$C,2,FALSE)</f>
        <v>22223.89</v>
      </c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</row>
    <row r="31" ht="12" customHeight="1" spans="1:183">
      <c r="A31" s="22">
        <v>2</v>
      </c>
      <c r="B31" s="23" t="s">
        <v>37</v>
      </c>
      <c r="C31" s="24" t="s">
        <v>10</v>
      </c>
      <c r="D31" s="32">
        <v>30</v>
      </c>
      <c r="E31" s="26">
        <v>725</v>
      </c>
      <c r="F31" s="27">
        <f>D31*E31</f>
        <v>21750</v>
      </c>
      <c r="G31" s="27">
        <f>VLOOKUP(B31,'[1]2025年学前教育'!$B:$C,2,FALSE)</f>
        <v>4709.18</v>
      </c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</row>
    <row r="32" ht="12" customHeight="1" spans="1:183">
      <c r="A32" s="22">
        <v>3</v>
      </c>
      <c r="B32" s="23" t="s">
        <v>38</v>
      </c>
      <c r="C32" s="24" t="s">
        <v>10</v>
      </c>
      <c r="D32" s="32">
        <v>20</v>
      </c>
      <c r="E32" s="26">
        <v>725</v>
      </c>
      <c r="F32" s="27">
        <f t="shared" ref="F32:F37" si="7">D32*E32</f>
        <v>14500</v>
      </c>
      <c r="G32" s="27">
        <f>VLOOKUP(B32,'[1]2025年学前教育'!$B:$C,2,FALSE)</f>
        <v>3001.8</v>
      </c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</row>
    <row r="33" ht="12" customHeight="1" spans="1:183">
      <c r="A33" s="22">
        <v>4</v>
      </c>
      <c r="B33" s="23" t="s">
        <v>39</v>
      </c>
      <c r="C33" s="24" t="s">
        <v>10</v>
      </c>
      <c r="D33" s="32">
        <v>41</v>
      </c>
      <c r="E33" s="26">
        <v>725</v>
      </c>
      <c r="F33" s="27">
        <f t="shared" si="7"/>
        <v>29725</v>
      </c>
      <c r="G33" s="27">
        <f>VLOOKUP(B33,'[1]2025年学前教育'!$B:$C,2,FALSE)</f>
        <v>6250.56</v>
      </c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</row>
    <row r="34" ht="12" customHeight="1" spans="1:183">
      <c r="A34" s="22">
        <v>5</v>
      </c>
      <c r="B34" s="23" t="s">
        <v>40</v>
      </c>
      <c r="C34" s="24" t="s">
        <v>10</v>
      </c>
      <c r="D34" s="32">
        <v>29</v>
      </c>
      <c r="E34" s="26">
        <v>725</v>
      </c>
      <c r="F34" s="27">
        <f t="shared" si="7"/>
        <v>21025</v>
      </c>
      <c r="G34" s="27">
        <f>VLOOKUP(B34,'[1]2025年学前教育'!$B:$C,2,FALSE)</f>
        <v>4521.58</v>
      </c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</row>
    <row r="35" ht="12" customHeight="1" spans="1:183">
      <c r="A35" s="22">
        <v>6</v>
      </c>
      <c r="B35" s="23" t="s">
        <v>41</v>
      </c>
      <c r="C35" s="24" t="s">
        <v>10</v>
      </c>
      <c r="D35" s="32">
        <v>13</v>
      </c>
      <c r="E35" s="26">
        <v>725</v>
      </c>
      <c r="F35" s="27">
        <f t="shared" si="7"/>
        <v>9425</v>
      </c>
      <c r="G35" s="27">
        <f>VLOOKUP(B35,'[1]2025年学前教育'!$B:$C,2,FALSE)</f>
        <v>2161.12</v>
      </c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</row>
    <row r="36" ht="12" customHeight="1" spans="1:183">
      <c r="A36" s="29" t="s">
        <v>42</v>
      </c>
      <c r="B36" s="29"/>
      <c r="C36" s="29"/>
      <c r="D36" s="31">
        <f t="shared" ref="D36:G36" si="8">SUM(D30:D35)</f>
        <v>285</v>
      </c>
      <c r="E36" s="31">
        <f t="shared" si="8"/>
        <v>4350</v>
      </c>
      <c r="F36" s="31">
        <f t="shared" si="8"/>
        <v>206625</v>
      </c>
      <c r="G36" s="31">
        <f t="shared" si="8"/>
        <v>42868.13</v>
      </c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</row>
    <row r="37" ht="12" customHeight="1" spans="1:183">
      <c r="A37" s="22">
        <v>1</v>
      </c>
      <c r="B37" s="23" t="s">
        <v>43</v>
      </c>
      <c r="C37" s="24" t="s">
        <v>10</v>
      </c>
      <c r="D37" s="32">
        <v>286</v>
      </c>
      <c r="E37" s="26">
        <v>725</v>
      </c>
      <c r="F37" s="27">
        <f t="shared" si="7"/>
        <v>207350</v>
      </c>
      <c r="G37" s="27">
        <v>45411.87</v>
      </c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</row>
    <row r="38" ht="12" customHeight="1" spans="1:183">
      <c r="A38" s="22">
        <v>2</v>
      </c>
      <c r="B38" s="23" t="s">
        <v>44</v>
      </c>
      <c r="C38" s="24" t="s">
        <v>10</v>
      </c>
      <c r="D38" s="32">
        <v>25</v>
      </c>
      <c r="E38" s="26">
        <v>725</v>
      </c>
      <c r="F38" s="27">
        <f t="shared" ref="F38:F44" si="9">D38*E38</f>
        <v>18125</v>
      </c>
      <c r="G38" s="27">
        <f>VLOOKUP(B38,'[1]2025年学前教育'!$B:$C,2,FALSE)</f>
        <v>4066.77</v>
      </c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</row>
    <row r="39" ht="12" customHeight="1" spans="1:183">
      <c r="A39" s="22">
        <v>3</v>
      </c>
      <c r="B39" s="23" t="s">
        <v>45</v>
      </c>
      <c r="C39" s="24" t="s">
        <v>10</v>
      </c>
      <c r="D39" s="32">
        <v>23</v>
      </c>
      <c r="E39" s="26">
        <v>725</v>
      </c>
      <c r="F39" s="27">
        <f t="shared" si="9"/>
        <v>16675</v>
      </c>
      <c r="G39" s="27">
        <f>VLOOKUP(B39,'[1]2025年学前教育'!$B:$C,2,FALSE)</f>
        <v>3710.37</v>
      </c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</row>
    <row r="40" ht="12" customHeight="1" spans="1:183">
      <c r="A40" s="22">
        <v>4</v>
      </c>
      <c r="B40" s="23" t="s">
        <v>46</v>
      </c>
      <c r="C40" s="24" t="s">
        <v>10</v>
      </c>
      <c r="D40" s="32">
        <v>12</v>
      </c>
      <c r="E40" s="26">
        <v>725</v>
      </c>
      <c r="F40" s="27">
        <f t="shared" si="9"/>
        <v>8700</v>
      </c>
      <c r="G40" s="27">
        <f>VLOOKUP(B40,'[1]2025年学前教育'!$B:$C,2,FALSE)</f>
        <v>0</v>
      </c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</row>
    <row r="41" ht="12" customHeight="1" spans="1:183">
      <c r="A41" s="22">
        <v>5</v>
      </c>
      <c r="B41" s="23" t="s">
        <v>47</v>
      </c>
      <c r="C41" s="24" t="s">
        <v>10</v>
      </c>
      <c r="D41" s="32">
        <v>23</v>
      </c>
      <c r="E41" s="26">
        <v>725</v>
      </c>
      <c r="F41" s="27">
        <f t="shared" si="9"/>
        <v>16675</v>
      </c>
      <c r="G41" s="27">
        <f>VLOOKUP(B41,'[1]2025年学前教育'!$B:$C,2,FALSE)</f>
        <v>3607.52</v>
      </c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</row>
    <row r="42" ht="12" customHeight="1" spans="1:183">
      <c r="A42" s="22">
        <v>6</v>
      </c>
      <c r="B42" s="23" t="s">
        <v>48</v>
      </c>
      <c r="C42" s="24" t="s">
        <v>10</v>
      </c>
      <c r="D42" s="32">
        <v>63</v>
      </c>
      <c r="E42" s="26">
        <v>725</v>
      </c>
      <c r="F42" s="27">
        <f t="shared" si="9"/>
        <v>45675</v>
      </c>
      <c r="G42" s="27">
        <f>VLOOKUP(B42,'[1]2025年学前教育'!$B:$C,2,FALSE)</f>
        <v>10229.71</v>
      </c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</row>
    <row r="43" ht="12" customHeight="1" spans="1:183">
      <c r="A43" s="22">
        <v>7</v>
      </c>
      <c r="B43" s="23" t="s">
        <v>49</v>
      </c>
      <c r="C43" s="24" t="s">
        <v>10</v>
      </c>
      <c r="D43" s="32">
        <v>47</v>
      </c>
      <c r="E43" s="26">
        <v>725</v>
      </c>
      <c r="F43" s="27">
        <f t="shared" si="9"/>
        <v>34075</v>
      </c>
      <c r="G43" s="27">
        <f>VLOOKUP(B43,'[1]2025年学前教育'!$B:$C,2,FALSE)</f>
        <v>7806.23</v>
      </c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</row>
    <row r="44" ht="12" customHeight="1" spans="1:183">
      <c r="A44" s="22">
        <v>8</v>
      </c>
      <c r="B44" s="23" t="s">
        <v>50</v>
      </c>
      <c r="C44" s="24" t="s">
        <v>10</v>
      </c>
      <c r="D44" s="32">
        <v>84</v>
      </c>
      <c r="E44" s="26">
        <v>725</v>
      </c>
      <c r="F44" s="27">
        <f t="shared" si="9"/>
        <v>60900</v>
      </c>
      <c r="G44" s="27">
        <v>12280.48</v>
      </c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</row>
    <row r="45" ht="12" customHeight="1" spans="1:183">
      <c r="A45" s="29" t="s">
        <v>51</v>
      </c>
      <c r="B45" s="29"/>
      <c r="C45" s="29"/>
      <c r="D45" s="31">
        <f t="shared" ref="D45:G45" si="10">SUM(D37:D44)</f>
        <v>563</v>
      </c>
      <c r="E45" s="31">
        <f t="shared" si="10"/>
        <v>5800</v>
      </c>
      <c r="F45" s="31">
        <f t="shared" si="10"/>
        <v>408175</v>
      </c>
      <c r="G45" s="31">
        <f t="shared" si="10"/>
        <v>87112.95</v>
      </c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</row>
    <row r="46" ht="12" customHeight="1" spans="1:183">
      <c r="A46" s="22">
        <v>1</v>
      </c>
      <c r="B46" s="23" t="s">
        <v>52</v>
      </c>
      <c r="C46" s="24" t="s">
        <v>10</v>
      </c>
      <c r="D46" s="32">
        <v>172</v>
      </c>
      <c r="E46" s="26">
        <v>725</v>
      </c>
      <c r="F46" s="27">
        <f>D46*E46</f>
        <v>124700</v>
      </c>
      <c r="G46" s="27">
        <v>27595.78</v>
      </c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</row>
    <row r="47" ht="12" customHeight="1" spans="1:183">
      <c r="A47" s="22">
        <v>2</v>
      </c>
      <c r="B47" s="23" t="s">
        <v>53</v>
      </c>
      <c r="C47" s="24" t="s">
        <v>10</v>
      </c>
      <c r="D47" s="32">
        <v>25</v>
      </c>
      <c r="E47" s="26">
        <v>725</v>
      </c>
      <c r="F47" s="27">
        <f t="shared" ref="F47:F52" si="11">D47*E47</f>
        <v>18125</v>
      </c>
      <c r="G47" s="27">
        <v>4085.15</v>
      </c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</row>
    <row r="48" ht="12" customHeight="1" spans="1:183">
      <c r="A48" s="22">
        <v>3</v>
      </c>
      <c r="B48" s="23" t="s">
        <v>54</v>
      </c>
      <c r="C48" s="24" t="s">
        <v>10</v>
      </c>
      <c r="D48" s="32">
        <v>48</v>
      </c>
      <c r="E48" s="26">
        <v>725</v>
      </c>
      <c r="F48" s="27">
        <f t="shared" si="11"/>
        <v>34800</v>
      </c>
      <c r="G48" s="27">
        <v>7627.38</v>
      </c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</row>
    <row r="49" ht="12" customHeight="1" spans="1:183">
      <c r="A49" s="22">
        <v>4</v>
      </c>
      <c r="B49" s="23" t="s">
        <v>55</v>
      </c>
      <c r="C49" s="24" t="s">
        <v>10</v>
      </c>
      <c r="D49" s="32">
        <v>24</v>
      </c>
      <c r="E49" s="26">
        <v>725</v>
      </c>
      <c r="F49" s="27">
        <f t="shared" si="11"/>
        <v>17400</v>
      </c>
      <c r="G49" s="27">
        <v>4025.7</v>
      </c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</row>
    <row r="50" ht="12" customHeight="1" spans="1:183">
      <c r="A50" s="22">
        <v>5</v>
      </c>
      <c r="B50" s="23" t="s">
        <v>56</v>
      </c>
      <c r="C50" s="24" t="s">
        <v>10</v>
      </c>
      <c r="D50" s="32">
        <v>34</v>
      </c>
      <c r="E50" s="26">
        <v>725</v>
      </c>
      <c r="F50" s="27">
        <f t="shared" si="11"/>
        <v>24650</v>
      </c>
      <c r="G50" s="27">
        <v>5391.42</v>
      </c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</row>
    <row r="51" ht="12" customHeight="1" spans="1:183">
      <c r="A51" s="29" t="s">
        <v>57</v>
      </c>
      <c r="B51" s="29"/>
      <c r="C51" s="29"/>
      <c r="D51" s="31">
        <f t="shared" ref="D51:G51" si="12">SUM(D46:D50)</f>
        <v>303</v>
      </c>
      <c r="E51" s="31">
        <f t="shared" si="12"/>
        <v>3625</v>
      </c>
      <c r="F51" s="31">
        <f t="shared" si="12"/>
        <v>219675</v>
      </c>
      <c r="G51" s="31">
        <f t="shared" si="12"/>
        <v>48725.43</v>
      </c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</row>
    <row r="52" ht="12" customHeight="1" spans="1:183">
      <c r="A52" s="22">
        <v>1</v>
      </c>
      <c r="B52" s="23" t="s">
        <v>58</v>
      </c>
      <c r="C52" s="24" t="s">
        <v>10</v>
      </c>
      <c r="D52" s="32">
        <v>105</v>
      </c>
      <c r="E52" s="26">
        <v>725</v>
      </c>
      <c r="F52" s="27">
        <f t="shared" si="11"/>
        <v>76125</v>
      </c>
      <c r="G52" s="27">
        <f>VLOOKUP(B52,'[1]2025年学前教育'!$B:$C,2,FALSE)</f>
        <v>17363.21</v>
      </c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</row>
    <row r="53" ht="12" customHeight="1" spans="1:183">
      <c r="A53" s="22">
        <v>2</v>
      </c>
      <c r="B53" s="23" t="s">
        <v>59</v>
      </c>
      <c r="C53" s="24" t="s">
        <v>10</v>
      </c>
      <c r="D53" s="34">
        <v>14</v>
      </c>
      <c r="E53" s="26">
        <v>725</v>
      </c>
      <c r="F53" s="27">
        <f t="shared" ref="F53:F56" si="13">D53*E53</f>
        <v>10150</v>
      </c>
      <c r="G53" s="27">
        <f>VLOOKUP(B53,'[1]2025年学前教育'!$B:$C,2,FALSE)</f>
        <v>0</v>
      </c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</row>
    <row r="54" ht="12" customHeight="1" spans="1:183">
      <c r="A54" s="22">
        <v>3</v>
      </c>
      <c r="B54" s="23" t="s">
        <v>60</v>
      </c>
      <c r="C54" s="24" t="s">
        <v>10</v>
      </c>
      <c r="D54" s="32">
        <v>55</v>
      </c>
      <c r="E54" s="26">
        <v>725</v>
      </c>
      <c r="F54" s="27">
        <f t="shared" si="13"/>
        <v>39875</v>
      </c>
      <c r="G54" s="27">
        <f>VLOOKUP(B54,'[1]2025年学前教育'!$B:$C,2,FALSE)</f>
        <v>9113.05</v>
      </c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</row>
    <row r="55" ht="12" customHeight="1" spans="1:183">
      <c r="A55" s="29" t="s">
        <v>61</v>
      </c>
      <c r="B55" s="29"/>
      <c r="C55" s="29"/>
      <c r="D55" s="31">
        <f t="shared" ref="D55:G55" si="14">SUM(D52:D54)</f>
        <v>174</v>
      </c>
      <c r="E55" s="31">
        <f t="shared" si="14"/>
        <v>2175</v>
      </c>
      <c r="F55" s="31">
        <f t="shared" si="14"/>
        <v>126150</v>
      </c>
      <c r="G55" s="31">
        <f t="shared" si="14"/>
        <v>26476.26</v>
      </c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</row>
    <row r="56" ht="12" customHeight="1" spans="1:183">
      <c r="A56" s="22">
        <v>1</v>
      </c>
      <c r="B56" s="23" t="s">
        <v>62</v>
      </c>
      <c r="C56" s="24" t="s">
        <v>10</v>
      </c>
      <c r="D56" s="25">
        <v>62</v>
      </c>
      <c r="E56" s="26">
        <v>725</v>
      </c>
      <c r="F56" s="27">
        <f t="shared" si="13"/>
        <v>44950</v>
      </c>
      <c r="G56" s="27">
        <f>VLOOKUP(B56,'[1]2025年学前教育'!$B:$C,2,FALSE)</f>
        <v>9202.89</v>
      </c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</row>
    <row r="57" ht="12" customHeight="1" spans="1:183">
      <c r="A57" s="29" t="s">
        <v>63</v>
      </c>
      <c r="B57" s="29"/>
      <c r="C57" s="29"/>
      <c r="D57" s="31">
        <f t="shared" ref="D57:G57" si="15">SUM(D56:D56)</f>
        <v>62</v>
      </c>
      <c r="E57" s="31">
        <f t="shared" si="15"/>
        <v>725</v>
      </c>
      <c r="F57" s="31">
        <f t="shared" si="15"/>
        <v>44950</v>
      </c>
      <c r="G57" s="31">
        <f t="shared" si="15"/>
        <v>9202.89</v>
      </c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</row>
  </sheetData>
  <mergeCells count="15">
    <mergeCell ref="A1:G1"/>
    <mergeCell ref="A15:C15"/>
    <mergeCell ref="A20:C20"/>
    <mergeCell ref="A29:C29"/>
    <mergeCell ref="A36:C36"/>
    <mergeCell ref="A45:C45"/>
    <mergeCell ref="A51:C51"/>
    <mergeCell ref="A55:C55"/>
    <mergeCell ref="A57:C57"/>
    <mergeCell ref="C2:C3"/>
    <mergeCell ref="D2:D3"/>
    <mergeCell ref="E2:E3"/>
    <mergeCell ref="F2:F3"/>
    <mergeCell ref="G2:G3"/>
    <mergeCell ref="A2:B3"/>
  </mergeCells>
  <pageMargins left="0.196527777777778" right="0.196527777777778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2025年春季学前教育伙食补助统计表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Bagdat</cp:lastModifiedBy>
  <dcterms:created xsi:type="dcterms:W3CDTF">2023-05-12T11:15:00Z</dcterms:created>
  <dcterms:modified xsi:type="dcterms:W3CDTF">2025-04-25T05:21:12Z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D83475D53D18474D822A5125739F8E2A_12</vt:lpwstr>
  </property>
</Properties>
</file>