
<file path=[Content_Types].xml><?xml version="1.0" encoding="utf-8"?>
<Types xmlns="http://schemas.openxmlformats.org/package/2006/content-types">
  <Default Extension="vml" ContentType="application/vnd.openxmlformats-officedocument.vmlDrawin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5" activeTab="5"/>
  </bookViews>
  <sheets>
    <sheet name="政府性基金预算" sheetId="2" state="hidden" r:id="rId1"/>
    <sheet name="国有资本经营预算" sheetId="3" state="hidden" r:id="rId2"/>
    <sheet name="一般公共预算汇总 (2)" sheetId="6" state="hidden" r:id="rId3"/>
    <sheet name="部门绩效评价报告" sheetId="4" state="hidden" r:id="rId4"/>
    <sheet name="部门绩效评价报告 (2)" sheetId="7" state="hidden" r:id="rId5"/>
    <sheet name="Sheet2" sheetId="5" r:id="rId6"/>
  </sheets>
  <definedNames>
    <definedName name="_xlnm._FilterDatabase" localSheetId="0" hidden="1">政府性基金预算!$A$2:$J$22</definedName>
    <definedName name="_xlnm._FilterDatabase" localSheetId="2" hidden="1">'一般公共预算汇总 (2)'!$B$2:$J$316</definedName>
    <definedName name="_xlnm._FilterDatabase" localSheetId="3" hidden="1">部门绩效评价报告!$A$2:$M$337</definedName>
    <definedName name="_xlnm._FilterDatabase" localSheetId="4" hidden="1">'部门绩效评价报告 (2)'!$A$2:$M$343</definedName>
    <definedName name="_xlnm.Print_Titles" localSheetId="2">'一般公共预算汇总 (2)'!$1:$2</definedName>
  </definedNames>
  <calcPr calcId="144525"/>
</workbook>
</file>

<file path=xl/comments1.xml><?xml version="1.0" encoding="utf-8"?>
<comments xmlns="http://schemas.openxmlformats.org/spreadsheetml/2006/main">
  <authors>
    <author>Lenovo</author>
  </authors>
  <commentList>
    <comment ref="H3" authorId="0">
      <text>
        <r>
          <rPr>
            <b/>
            <sz val="9"/>
            <rFont val="宋体"/>
            <charset val="134"/>
          </rPr>
          <t>Lenovo:</t>
        </r>
        <r>
          <rPr>
            <sz val="9"/>
            <rFont val="宋体"/>
            <charset val="134"/>
          </rPr>
          <t xml:space="preserve">
三乡支付</t>
        </r>
      </text>
    </comment>
  </commentList>
</comments>
</file>

<file path=xl/comments2.xml><?xml version="1.0" encoding="utf-8"?>
<comments xmlns="http://schemas.openxmlformats.org/spreadsheetml/2006/main">
  <authors>
    <author>Lenovo</author>
  </authors>
  <commentList>
    <comment ref="E225" authorId="0">
      <text>
        <r>
          <rPr>
            <b/>
            <sz val="9"/>
            <rFont val="宋体"/>
            <charset val="134"/>
          </rPr>
          <t>Lenovo:</t>
        </r>
        <r>
          <rPr>
            <sz val="9"/>
            <rFont val="宋体"/>
            <charset val="134"/>
          </rPr>
          <t xml:space="preserve">
修改目标</t>
        </r>
      </text>
    </comment>
  </commentList>
</comments>
</file>

<file path=xl/comments3.xml><?xml version="1.0" encoding="utf-8"?>
<comments xmlns="http://schemas.openxmlformats.org/spreadsheetml/2006/main">
  <authors>
    <author>Administrator</author>
    <author>Lenovo</author>
  </authors>
  <commentList>
    <comment ref="H12" authorId="0">
      <text>
        <r>
          <rPr>
            <b/>
            <sz val="9"/>
            <rFont val="宋体"/>
            <charset val="134"/>
          </rPr>
          <t>Administrator:</t>
        </r>
        <r>
          <rPr>
            <sz val="9"/>
            <rFont val="宋体"/>
            <charset val="134"/>
          </rPr>
          <t xml:space="preserve">
2024年支出12月工资245.726万</t>
        </r>
      </text>
    </comment>
    <comment ref="H14" authorId="0">
      <text>
        <r>
          <rPr>
            <b/>
            <sz val="9"/>
            <rFont val="宋体"/>
            <charset val="134"/>
          </rPr>
          <t>2024年支出10-12月补贴2252964元</t>
        </r>
      </text>
    </comment>
    <comment ref="H43" authorId="1">
      <text>
        <r>
          <rPr>
            <b/>
            <sz val="9"/>
            <rFont val="宋体"/>
            <charset val="134"/>
          </rPr>
          <t>Lenovo:</t>
        </r>
        <r>
          <rPr>
            <sz val="9"/>
            <rFont val="宋体"/>
            <charset val="134"/>
          </rPr>
          <t xml:space="preserve">
三乡支付</t>
        </r>
      </text>
    </comment>
    <comment ref="E244" authorId="1">
      <text>
        <r>
          <rPr>
            <b/>
            <sz val="9"/>
            <rFont val="宋体"/>
            <charset val="134"/>
          </rPr>
          <t>Lenovo:</t>
        </r>
        <r>
          <rPr>
            <sz val="9"/>
            <rFont val="宋体"/>
            <charset val="134"/>
          </rPr>
          <t xml:space="preserve">
修改目标</t>
        </r>
      </text>
    </comment>
    <comment ref="H245" authorId="0">
      <text>
        <r>
          <rPr>
            <b/>
            <sz val="9"/>
            <rFont val="宋体"/>
            <charset val="134"/>
          </rPr>
          <t>2024.2.4支付15万</t>
        </r>
      </text>
    </comment>
    <comment ref="H260" authorId="0">
      <text>
        <r>
          <rPr>
            <b/>
            <sz val="9"/>
            <rFont val="宋体"/>
            <charset val="134"/>
          </rPr>
          <t>2024年支出12月工资</t>
        </r>
      </text>
    </comment>
    <comment ref="H265" authorId="0">
      <text>
        <r>
          <rPr>
            <b/>
            <sz val="9"/>
            <rFont val="宋体"/>
            <charset val="134"/>
          </rPr>
          <t>2024.3.19支付14.9987</t>
        </r>
      </text>
    </comment>
    <comment ref="H266" authorId="0">
      <text>
        <r>
          <rPr>
            <b/>
            <sz val="9"/>
            <rFont val="宋体"/>
            <charset val="134"/>
          </rPr>
          <t>2024年支出15+15</t>
        </r>
      </text>
    </comment>
    <comment ref="H269" authorId="0">
      <text>
        <r>
          <rPr>
            <b/>
            <sz val="9"/>
            <rFont val="宋体"/>
            <charset val="134"/>
          </rPr>
          <t>2024.2.6支付20万
2024.3.12支付25万</t>
        </r>
      </text>
    </comment>
    <comment ref="H274" authorId="0">
      <text>
        <r>
          <rPr>
            <b/>
            <sz val="9"/>
            <rFont val="宋体"/>
            <charset val="134"/>
          </rPr>
          <t>2023年
S329线巩留阿尕尔森镇至特克斯县公路项目征地补偿费18.03万
蒙古乡团结新村草场承包费12.55万
2024.2.22支付100万
2024.3.18支付60万</t>
        </r>
      </text>
    </comment>
    <comment ref="H312" authorId="1">
      <text/>
    </comment>
    <comment ref="H318" authorId="1">
      <text/>
    </comment>
  </commentList>
</comments>
</file>

<file path=xl/comments4.xml><?xml version="1.0" encoding="utf-8"?>
<comments xmlns="http://schemas.openxmlformats.org/spreadsheetml/2006/main">
  <authors>
    <author>Administrator</author>
    <author>Lenovo</author>
  </authors>
  <commentList>
    <comment ref="H12" authorId="0">
      <text>
        <r>
          <rPr>
            <b/>
            <sz val="9"/>
            <rFont val="宋体"/>
            <charset val="134"/>
          </rPr>
          <t>Administrator:</t>
        </r>
        <r>
          <rPr>
            <sz val="9"/>
            <rFont val="宋体"/>
            <charset val="134"/>
          </rPr>
          <t xml:space="preserve">
2024年支出12月工资245.726万</t>
        </r>
      </text>
    </comment>
    <comment ref="H14" authorId="0">
      <text>
        <r>
          <rPr>
            <b/>
            <sz val="9"/>
            <rFont val="宋体"/>
            <charset val="134"/>
          </rPr>
          <t>2024年支出10-12月补贴2252964元</t>
        </r>
      </text>
    </comment>
    <comment ref="H43" authorId="1">
      <text>
        <r>
          <rPr>
            <b/>
            <sz val="9"/>
            <rFont val="宋体"/>
            <charset val="134"/>
          </rPr>
          <t>Lenovo:</t>
        </r>
        <r>
          <rPr>
            <sz val="9"/>
            <rFont val="宋体"/>
            <charset val="134"/>
          </rPr>
          <t xml:space="preserve">
三乡支付</t>
        </r>
      </text>
    </comment>
    <comment ref="E244" authorId="1">
      <text>
        <r>
          <rPr>
            <b/>
            <sz val="9"/>
            <rFont val="宋体"/>
            <charset val="134"/>
          </rPr>
          <t>Lenovo:</t>
        </r>
        <r>
          <rPr>
            <sz val="9"/>
            <rFont val="宋体"/>
            <charset val="134"/>
          </rPr>
          <t xml:space="preserve">
修改目标</t>
        </r>
      </text>
    </comment>
    <comment ref="H245" authorId="0">
      <text>
        <r>
          <rPr>
            <b/>
            <sz val="9"/>
            <rFont val="宋体"/>
            <charset val="134"/>
          </rPr>
          <t>2024.2.4支付15万</t>
        </r>
      </text>
    </comment>
    <comment ref="H260" authorId="0">
      <text>
        <r>
          <rPr>
            <b/>
            <sz val="9"/>
            <rFont val="宋体"/>
            <charset val="134"/>
          </rPr>
          <t>2024年支出12月工资</t>
        </r>
      </text>
    </comment>
    <comment ref="H265" authorId="0">
      <text>
        <r>
          <rPr>
            <b/>
            <sz val="9"/>
            <rFont val="宋体"/>
            <charset val="134"/>
          </rPr>
          <t>2024.3.19支付14.9987</t>
        </r>
      </text>
    </comment>
    <comment ref="H266" authorId="0">
      <text>
        <r>
          <rPr>
            <b/>
            <sz val="9"/>
            <rFont val="宋体"/>
            <charset val="134"/>
          </rPr>
          <t>2024年支出15+15</t>
        </r>
      </text>
    </comment>
    <comment ref="H269" authorId="0">
      <text>
        <r>
          <rPr>
            <b/>
            <sz val="9"/>
            <rFont val="宋体"/>
            <charset val="134"/>
          </rPr>
          <t>2024.2.6支付20万
2024.3.12支付25万</t>
        </r>
      </text>
    </comment>
    <comment ref="H274" authorId="0">
      <text>
        <r>
          <rPr>
            <b/>
            <sz val="9"/>
            <rFont val="宋体"/>
            <charset val="134"/>
          </rPr>
          <t>2023年
S329线巩留阿尕尔森镇至特克斯县公路项目征地补偿费18.03万
蒙古乡团结新村草场承包费12.55万
2024.2.22支付100万
2024.3.18支付60万</t>
        </r>
      </text>
    </comment>
    <comment ref="H312" authorId="1">
      <text/>
    </comment>
    <comment ref="H318" authorId="1">
      <text/>
    </comment>
  </commentList>
</comments>
</file>

<file path=xl/sharedStrings.xml><?xml version="1.0" encoding="utf-8"?>
<sst xmlns="http://schemas.openxmlformats.org/spreadsheetml/2006/main" count="6163" uniqueCount="783">
  <si>
    <r>
      <rPr>
        <sz val="24"/>
        <rFont val="Calibri"/>
        <charset val="134"/>
      </rPr>
      <t>2023</t>
    </r>
    <r>
      <rPr>
        <sz val="24"/>
        <rFont val="宋体"/>
        <charset val="134"/>
      </rPr>
      <t>年度项目绩效评价汇总表</t>
    </r>
  </si>
  <si>
    <t>序号</t>
  </si>
  <si>
    <t>单位编码</t>
  </si>
  <si>
    <t>单位名称</t>
  </si>
  <si>
    <t>项目编号</t>
  </si>
  <si>
    <t>项目名称</t>
  </si>
  <si>
    <t>项目预算金额(万元)</t>
  </si>
  <si>
    <t>项目调整目标后金额(万元)</t>
  </si>
  <si>
    <t>全年执行数(万元)</t>
  </si>
  <si>
    <t>执行率</t>
  </si>
  <si>
    <t>是否结转</t>
  </si>
  <si>
    <t>特克斯县文化体育广播电视和旅游局</t>
  </si>
  <si>
    <t>P20231160010439</t>
  </si>
  <si>
    <t>2022年自治州体育彩票公益金项目资金</t>
  </si>
  <si>
    <t>否</t>
  </si>
  <si>
    <t>特克斯县民政局</t>
  </si>
  <si>
    <t>P20232040010203</t>
  </si>
  <si>
    <t>2023年自治区彩票公益金支持政府购买养老机构社会公益服务项目资金</t>
  </si>
  <si>
    <t>P20232040010211</t>
  </si>
  <si>
    <t>未成年人保护示范项目创建工作项目</t>
  </si>
  <si>
    <t>P20232040010491</t>
  </si>
  <si>
    <t>用于社会福利彩票公益金</t>
  </si>
  <si>
    <t>P20232040010490</t>
  </si>
  <si>
    <t>用于社会福利彩票公益金(护理补贴）</t>
  </si>
  <si>
    <t>P20232040010280</t>
  </si>
  <si>
    <t>孤残儿童护理补贴项目资金</t>
  </si>
  <si>
    <t>P20232040010182</t>
  </si>
  <si>
    <t>2023年财政部关于下达2021年中央专项彩票公益金支持地方社会公益事业发展资金预算的通知</t>
  </si>
  <si>
    <t>P20232040010170</t>
  </si>
  <si>
    <t>自治区80周岁以上老年人生活补助和免费体检补助</t>
  </si>
  <si>
    <t>P20232040010205</t>
  </si>
  <si>
    <t>社会工作和志愿服务发展项目</t>
  </si>
  <si>
    <t>P20232040010492</t>
  </si>
  <si>
    <t>特克斯县社会福利机构消防提升、儿童之家建设、敬老院附属项目等</t>
  </si>
  <si>
    <t>P20232040010195</t>
  </si>
  <si>
    <t>养老机构服务能力提升项目</t>
  </si>
  <si>
    <t>特克斯县残疾人联合会</t>
  </si>
  <si>
    <t>P20232120010405</t>
  </si>
  <si>
    <t>中央专项彩票公益金支持残疾人事业发展补助资金</t>
  </si>
  <si>
    <t>P20232120010401</t>
  </si>
  <si>
    <t>2022年残疾人事业发展补助资金</t>
  </si>
  <si>
    <t>特克斯县农业农村局</t>
  </si>
  <si>
    <t>P20233010010693</t>
  </si>
  <si>
    <t>2021年黄芪扶持资金</t>
  </si>
  <si>
    <t>P20233010010696</t>
  </si>
  <si>
    <t>农村一二三融合-休闲农业</t>
  </si>
  <si>
    <t>P20233010010809</t>
  </si>
  <si>
    <t>关于拨付回购6个农业大棚项目</t>
  </si>
  <si>
    <t>P20233010010691</t>
  </si>
  <si>
    <t>2022年特克斯县乡村环境整治垃圾清运车及垃圾箱采购项目</t>
  </si>
  <si>
    <t>特克斯县现代农业生态示范园区管理委员会</t>
  </si>
  <si>
    <t>P20233020010718</t>
  </si>
  <si>
    <t>特克斯县改善农村人居环境项目（现代农业生态示范园设施农业生产基地环境整治项目）</t>
  </si>
  <si>
    <t>特克斯县自然资源局</t>
  </si>
  <si>
    <t>P20234050010232</t>
  </si>
  <si>
    <t>土地出让金支出</t>
  </si>
  <si>
    <t>特克斯县住房和城乡建设局</t>
  </si>
  <si>
    <t>P20234070010159</t>
  </si>
  <si>
    <t>城乡社区事务</t>
  </si>
  <si>
    <t>资金来源</t>
  </si>
  <si>
    <t>项目属性</t>
  </si>
  <si>
    <t>特克斯县人力资源和社会保障局</t>
  </si>
  <si>
    <t>P20232010010476</t>
  </si>
  <si>
    <t>企业退休人员生活补贴</t>
  </si>
  <si>
    <t>年初部门预算</t>
  </si>
  <si>
    <t>一般项目</t>
  </si>
  <si>
    <t>国有资本经营预算</t>
  </si>
  <si>
    <t>一般公共预算项目自评汇总表</t>
  </si>
  <si>
    <r>
      <rPr>
        <b/>
        <sz val="12"/>
        <rFont val="宋体"/>
        <charset val="134"/>
      </rPr>
      <t>项目预算金额</t>
    </r>
    <r>
      <rPr>
        <b/>
        <sz val="12"/>
        <rFont val="Calibri"/>
        <charset val="134"/>
      </rPr>
      <t>(</t>
    </r>
    <r>
      <rPr>
        <b/>
        <sz val="12"/>
        <rFont val="宋体"/>
        <charset val="134"/>
      </rPr>
      <t>万元</t>
    </r>
    <r>
      <rPr>
        <b/>
        <sz val="12"/>
        <rFont val="Calibri"/>
        <charset val="134"/>
      </rPr>
      <t>)</t>
    </r>
  </si>
  <si>
    <t>中共特克斯县委员会办公室</t>
  </si>
  <si>
    <t>P20231010010740</t>
  </si>
  <si>
    <t>2023年村党组织书记体检费</t>
  </si>
  <si>
    <t>P20231010010103</t>
  </si>
  <si>
    <t>专项业务费</t>
  </si>
  <si>
    <t>中共特克斯县委员会统一战线工作部</t>
  </si>
  <si>
    <t>P20231010010768</t>
  </si>
  <si>
    <t>中央财政民族贸易和民族特需商品生产企业贷款贴息引导支持资金</t>
  </si>
  <si>
    <t>中国共产主义青年团特克斯县委员会</t>
  </si>
  <si>
    <t>P20231010010140</t>
  </si>
  <si>
    <t>大学生志愿服务西部计划地方项目</t>
  </si>
  <si>
    <t>中共特克斯县委员会组织部</t>
  </si>
  <si>
    <t>P20231010010738</t>
  </si>
  <si>
    <t>2022年度公务员嘉奖、记三等功人员奖金项目</t>
  </si>
  <si>
    <t>P20231010010143</t>
  </si>
  <si>
    <t>下派选调生到村工作中央财政补助资金</t>
  </si>
  <si>
    <t>P20231010010569</t>
  </si>
  <si>
    <t>2020-2021年引进高层次紧缺人才安家费（本级）</t>
  </si>
  <si>
    <t>P20231010010144</t>
  </si>
  <si>
    <t>援疆干部艰苦边远地区补贴</t>
  </si>
  <si>
    <t>P20231010010141</t>
  </si>
  <si>
    <t>援疆干部医疗费</t>
  </si>
  <si>
    <t>P20231010010616</t>
  </si>
  <si>
    <t>南疆学前双语教育支教干部生活补助项目</t>
  </si>
  <si>
    <t>P20231010010486</t>
  </si>
  <si>
    <t>“三老四类”人员补贴</t>
  </si>
  <si>
    <t>P20231010010483</t>
  </si>
  <si>
    <t>村干部工资及社保</t>
  </si>
  <si>
    <t>P20231010010488</t>
  </si>
  <si>
    <t>村级支出</t>
  </si>
  <si>
    <t>P20231010010514</t>
  </si>
  <si>
    <t>访惠聚经费及人员补贴</t>
  </si>
  <si>
    <t>中共特克斯县委员会宣传部</t>
  </si>
  <si>
    <t>P20231010010567</t>
  </si>
  <si>
    <t>2023年宣传工作项目</t>
  </si>
  <si>
    <t>P20231010010146</t>
  </si>
  <si>
    <t>2023年中央支持地方公共文化服务体系建设补助资金</t>
  </si>
  <si>
    <t>P20231010010769</t>
  </si>
  <si>
    <t>特克斯县妇女联合会</t>
  </si>
  <si>
    <t>P20231010010582</t>
  </si>
  <si>
    <t>特克斯县妇女干部活动项目</t>
  </si>
  <si>
    <t>P20231010010148</t>
  </si>
  <si>
    <t>2023年妇女儿童工作经费</t>
  </si>
  <si>
    <t>特克斯县科学技术协会</t>
  </si>
  <si>
    <t>P20231010010149</t>
  </si>
  <si>
    <t>2022年自治区“基层科普行动计划”项目资金</t>
  </si>
  <si>
    <t>P20231010100802</t>
  </si>
  <si>
    <t>2023年基层科普行动计划项目</t>
  </si>
  <si>
    <t>特克斯县人民政府办公室</t>
  </si>
  <si>
    <t>P20231020010010</t>
  </si>
  <si>
    <t>专项业务费（本级）</t>
  </si>
  <si>
    <t>特克斯县政务服务中心</t>
  </si>
  <si>
    <t>P20231020010161</t>
  </si>
  <si>
    <t>行政大楼运转保障经费（本级）</t>
  </si>
  <si>
    <t>P20231020010585</t>
  </si>
  <si>
    <t>特克斯县政务服务中心大厅“好差评”系统更新配置项目</t>
  </si>
  <si>
    <t>特克斯县机关事务中心</t>
  </si>
  <si>
    <t>P20231020010590</t>
  </si>
  <si>
    <t>2023年一般公务用车购置项目</t>
  </si>
  <si>
    <t>P20231020010033</t>
  </si>
  <si>
    <t>县委综合楼、易居综合楼运转保障经费（本级）</t>
  </si>
  <si>
    <t>P20231020010026</t>
  </si>
  <si>
    <t>公务接待费</t>
  </si>
  <si>
    <t>P20231020010172</t>
  </si>
  <si>
    <t>县直机关、行政事业单位专职保安服务费</t>
  </si>
  <si>
    <t>特克斯县人民代表大会常务委员会办公室</t>
  </si>
  <si>
    <t>P20231030010094</t>
  </si>
  <si>
    <t>2023年度自治区基层人大补助经费</t>
  </si>
  <si>
    <t>中国人民政治协商会议特克斯县委员会办公室</t>
  </si>
  <si>
    <t>P20231040010575</t>
  </si>
  <si>
    <t>中国人民政治协商会议特克斯县第十六届委员会第三次会议经费</t>
  </si>
  <si>
    <t>P20231040010303</t>
  </si>
  <si>
    <t>2023年度自治区基层政协补助</t>
  </si>
  <si>
    <t>特克斯县公安局</t>
  </si>
  <si>
    <t>P20231060010593</t>
  </si>
  <si>
    <t>民警加班费</t>
  </si>
  <si>
    <t>P20231060010596</t>
  </si>
  <si>
    <t>2023年移动、电信、联通三家运营商专线租赁费</t>
  </si>
  <si>
    <t>特克斯县财政局</t>
  </si>
  <si>
    <t>P20231100010815</t>
  </si>
  <si>
    <t>2022-2023年财政投资评审项目咨询审核费</t>
  </si>
  <si>
    <t>P20231100010716</t>
  </si>
  <si>
    <t>个体工商户小额信贷县级财政贴息资金</t>
  </si>
  <si>
    <t>P20231100010508</t>
  </si>
  <si>
    <t>行政事业单位财政网络、信息化运行费用及专项费用</t>
  </si>
  <si>
    <t>特克斯县审计局</t>
  </si>
  <si>
    <t>P20231110010581</t>
  </si>
  <si>
    <t>政务服务信息化体系审计大数据平台项目</t>
  </si>
  <si>
    <t>特克斯县统计局</t>
  </si>
  <si>
    <t>P20231120010265</t>
  </si>
  <si>
    <t>2022年人口抽样调查经费</t>
  </si>
  <si>
    <t>特克斯县科学技术局</t>
  </si>
  <si>
    <t>P20231130010278</t>
  </si>
  <si>
    <t>科技特派员工作补助</t>
  </si>
  <si>
    <t>P20231160010223</t>
  </si>
  <si>
    <t>2022年自治区旅游发展专项资金</t>
  </si>
  <si>
    <t>P20231160010291</t>
  </si>
  <si>
    <t>2023年自治区旅游发展专项资金</t>
  </si>
  <si>
    <t>P20231160010364</t>
  </si>
  <si>
    <t>美术馆、公共图书馆、文化馆[站]免费开放补助资金</t>
  </si>
  <si>
    <t>P20231160010373</t>
  </si>
  <si>
    <t>2023年广播电”村村通“运行维护聘用人员</t>
  </si>
  <si>
    <t>P20231160010332</t>
  </si>
  <si>
    <t>公共美术馆、图书馆、文化馆站免费开放补助县级配套</t>
  </si>
  <si>
    <t>P20231160010531</t>
  </si>
  <si>
    <t>2023年中央补助地方博物馆纪念馆免费开放补助资金</t>
  </si>
  <si>
    <t>P20231160010274</t>
  </si>
  <si>
    <t>P20231160010237</t>
  </si>
  <si>
    <t>2022年度自治区野外文物保护单位看护人员专项补助</t>
  </si>
  <si>
    <t>P20231160010293</t>
  </si>
  <si>
    <t>2023年国家非物质文化遗产保护专项资金</t>
  </si>
  <si>
    <t>P20231160010180</t>
  </si>
  <si>
    <t>2022年非物质文化遗产保护资金</t>
  </si>
  <si>
    <t>P20231160010316</t>
  </si>
  <si>
    <t>歌舞团县级聘用演员工资</t>
  </si>
  <si>
    <t>特克斯县市场监督管理局</t>
  </si>
  <si>
    <t>P20231170010566</t>
  </si>
  <si>
    <t>食用农产品抽检费用</t>
  </si>
  <si>
    <t>P20231170010812</t>
  </si>
  <si>
    <t>市场监管专项检查及执法办案项目</t>
  </si>
  <si>
    <t>P20231170010764</t>
  </si>
  <si>
    <t>产品质量监督抽查及强制检定公用计量设备购置项目</t>
  </si>
  <si>
    <t>特克斯县融媒体中心</t>
  </si>
  <si>
    <t>P20231180010296</t>
  </si>
  <si>
    <t>P20231180010299</t>
  </si>
  <si>
    <t>2023年自治区广播电视节目无线覆盖运行维护经费</t>
  </si>
  <si>
    <t>P20231180010300</t>
  </si>
  <si>
    <t>聘用记者及高山台发射台聘用保安工资及社保</t>
  </si>
  <si>
    <t>特克斯县八卦名城旅游风景区管理委员会</t>
  </si>
  <si>
    <t>P20231190010047</t>
  </si>
  <si>
    <t>游客集散中心运行维护费</t>
  </si>
  <si>
    <t>特克斯县教育局</t>
  </si>
  <si>
    <t>P20231210010720</t>
  </si>
  <si>
    <t>教育督导工作项目</t>
  </si>
  <si>
    <t>P20231210010748</t>
  </si>
  <si>
    <t>教育费附加及地方教育费附加收入安排的经常性支出项目</t>
  </si>
  <si>
    <t>P20231210010400</t>
  </si>
  <si>
    <t>2023年城乡义务教育补助中央直达校舍安全保障资金</t>
  </si>
  <si>
    <t>P20231210010294</t>
  </si>
  <si>
    <t>2023年城乡义务教育补助直达资金家庭经济困难学生生活补助（上级）</t>
  </si>
  <si>
    <t>P20231210010243</t>
  </si>
  <si>
    <t>城乡义务教育生均公用经费（本级）</t>
  </si>
  <si>
    <t>P20231210010388</t>
  </si>
  <si>
    <t>2022年新疆西藏等地区教育特殊补助资金-园舍维修资金</t>
  </si>
  <si>
    <t>P20231210010362</t>
  </si>
  <si>
    <t>2023年城乡义务教育补助直达资金公用经费（上级）</t>
  </si>
  <si>
    <t>P20231210010365</t>
  </si>
  <si>
    <t>2023年新疆西藏等地区教育特殊补助学前三年教育发展保障经费</t>
  </si>
  <si>
    <t>P20231210010279</t>
  </si>
  <si>
    <t>家庭经济困难学生生活补助（本级）</t>
  </si>
  <si>
    <t>P20231210010673</t>
  </si>
  <si>
    <t>教育费附加及地方教育费附加收入安排的经常性支出</t>
  </si>
  <si>
    <t>P20231210010719</t>
  </si>
  <si>
    <t>教育局普通话水平测试站测试费用项目</t>
  </si>
  <si>
    <t>P20231210010193</t>
  </si>
  <si>
    <t>2023年自治区义务教育阶段班主任津贴补助经费</t>
  </si>
  <si>
    <t>P20231210010391</t>
  </si>
  <si>
    <t>2023年农村学前三年免费教育保障机制经费园舍维修资金</t>
  </si>
  <si>
    <t>P20231210010358</t>
  </si>
  <si>
    <t>援疆支教教师艰苦边远补贴、保留地区补贴</t>
  </si>
  <si>
    <t>P20231210010395</t>
  </si>
  <si>
    <t>2023年义务教育薄弱环节改善与能力提升补助资金</t>
  </si>
  <si>
    <t>P20231210010254</t>
  </si>
  <si>
    <t>2023年自治区学前三年教育发展保障资金</t>
  </si>
  <si>
    <t>P20231210010390</t>
  </si>
  <si>
    <t>2023年特殊教育补助资金</t>
  </si>
  <si>
    <t>P20231210010525</t>
  </si>
  <si>
    <t>县聘教师工资性支出</t>
  </si>
  <si>
    <t>P20231210010404</t>
  </si>
  <si>
    <t>2022年改善普通高中学校办学条件补助资金</t>
  </si>
  <si>
    <t>P20231210010715</t>
  </si>
  <si>
    <t>教育局各类考试考务费项目</t>
  </si>
  <si>
    <t>P20231210010403</t>
  </si>
  <si>
    <t>2022年义务教育薄弱环境接改善与能力提升补助资金</t>
  </si>
  <si>
    <t>P20231210010369</t>
  </si>
  <si>
    <t>学前教育幼儿资助（本级）</t>
  </si>
  <si>
    <t>特克斯县高级中学</t>
  </si>
  <si>
    <t>P20231210030213</t>
  </si>
  <si>
    <t>2023年学生资助补助直达资金普通高中家庭经济困难学生免学费（上级）</t>
  </si>
  <si>
    <t>P20231210030233</t>
  </si>
  <si>
    <t>2023年学生资助补助直达资金普通高中家庭经济困难学生助学金（上级）</t>
  </si>
  <si>
    <t>P20231210030240</t>
  </si>
  <si>
    <t>普通高中学生资助（家庭经济困难学生国家助学金）-本级</t>
  </si>
  <si>
    <t>特克斯县职业技术学校</t>
  </si>
  <si>
    <t>P20231210060238</t>
  </si>
  <si>
    <t>现代职业教育质量提升计划专项资金</t>
  </si>
  <si>
    <t>P20231210060406</t>
  </si>
  <si>
    <t>中职教育学生资助（家庭经济困难学生国家助学金）-本级</t>
  </si>
  <si>
    <t>P20231210060246</t>
  </si>
  <si>
    <t>2023年学生资助补助直达资金中职免学费</t>
  </si>
  <si>
    <t>P20231210060202</t>
  </si>
  <si>
    <t>2022年学生资助补助经费中职技工助学金-直达资金（上年结转）</t>
  </si>
  <si>
    <t>P20231210060276</t>
  </si>
  <si>
    <t>2023年学生资助补助直达资金中职助学金</t>
  </si>
  <si>
    <t>特克斯县消防救援大队</t>
  </si>
  <si>
    <t>P20231220010558</t>
  </si>
  <si>
    <t>特克斯县消防救援大队智能接触警系统建设项目</t>
  </si>
  <si>
    <t>P20231220010115</t>
  </si>
  <si>
    <t>辅助类消防员工资及高危补助</t>
  </si>
  <si>
    <t>P20231220010122</t>
  </si>
  <si>
    <t>专职消防工作经费</t>
  </si>
  <si>
    <t>中国人民解放军新疆维吾尔自治区特克斯县人民武装部</t>
  </si>
  <si>
    <t>P20231230010312</t>
  </si>
  <si>
    <t>民兵工资及伙食补助（本级）</t>
  </si>
  <si>
    <t>P20232010010110</t>
  </si>
  <si>
    <r>
      <rPr>
        <sz val="12"/>
        <rFont val="Calibri"/>
        <charset val="134"/>
      </rPr>
      <t>“</t>
    </r>
    <r>
      <rPr>
        <sz val="12"/>
        <rFont val="宋体"/>
        <charset val="134"/>
      </rPr>
      <t>三支一扶</t>
    </r>
    <r>
      <rPr>
        <sz val="12"/>
        <rFont val="Calibri"/>
        <charset val="134"/>
      </rPr>
      <t>”</t>
    </r>
    <r>
      <rPr>
        <sz val="12"/>
        <rFont val="宋体"/>
        <charset val="134"/>
      </rPr>
      <t>人员补助经费</t>
    </r>
  </si>
  <si>
    <t>P20232010010101</t>
  </si>
  <si>
    <t>2023年高校毕业生“三支一扶”中央财补资金</t>
  </si>
  <si>
    <t>P20232010010346</t>
  </si>
  <si>
    <t>财政城乡基民养老保险补助资金</t>
  </si>
  <si>
    <t>P20232010010075</t>
  </si>
  <si>
    <t>2023年就业补助资金</t>
  </si>
  <si>
    <t>P20232010010052</t>
  </si>
  <si>
    <t>普惠金融发展专项资金</t>
  </si>
  <si>
    <t>P20232010010116</t>
  </si>
  <si>
    <t>自治区社保经办机构业务</t>
  </si>
  <si>
    <t>P20232010010370</t>
  </si>
  <si>
    <t>财政对机关事业单位养老保险的补助（本级）</t>
  </si>
  <si>
    <t>P20232010010371</t>
  </si>
  <si>
    <t>城乡居民社会养老保险（本级）</t>
  </si>
  <si>
    <t>中共特克斯县委老干部局</t>
  </si>
  <si>
    <t>P20232020010654</t>
  </si>
  <si>
    <t>老干部慰问项目</t>
  </si>
  <si>
    <t>P20232020010030</t>
  </si>
  <si>
    <t>离休干部经费（加发工资等）</t>
  </si>
  <si>
    <t>特克斯县卫生健康委员会</t>
  </si>
  <si>
    <t>P20232030010563</t>
  </si>
  <si>
    <t>伊州财社【2023】2号2023年自治区医务人员临时性工作补助项目（第一批）</t>
  </si>
  <si>
    <t>P20232030010022</t>
  </si>
  <si>
    <t>疫情防控支出</t>
  </si>
  <si>
    <t>P20232030010038</t>
  </si>
  <si>
    <t>村医补助县级配套</t>
  </si>
  <si>
    <t>P20232030010166</t>
  </si>
  <si>
    <t>全民体检上级资金</t>
  </si>
  <si>
    <t>P20232030010039</t>
  </si>
  <si>
    <t>计划宣传员补助县级配套</t>
  </si>
  <si>
    <t>P20232030010192</t>
  </si>
  <si>
    <t>2023年自治州地方公共卫生服务补助资金</t>
  </si>
  <si>
    <t>P20232030010200</t>
  </si>
  <si>
    <t>2023年中央重大传染病防治补助资金</t>
  </si>
  <si>
    <t>P20232030010028</t>
  </si>
  <si>
    <t>自治区医疗服务与保障能力提升</t>
  </si>
  <si>
    <t>P20232030010091</t>
  </si>
  <si>
    <t>2023年基本公共卫生服务中央财政补助资金</t>
  </si>
  <si>
    <t>P20232030010584</t>
  </si>
  <si>
    <t>伊州财社【2022】112号自治区计划生育服务补助项目</t>
  </si>
  <si>
    <t>P20232030010138</t>
  </si>
  <si>
    <t>基本公共卫生服务</t>
  </si>
  <si>
    <t>P20232030010012</t>
  </si>
  <si>
    <t>伊犁州第四公办机构惠普托育服务设施建设项目</t>
  </si>
  <si>
    <t>特克斯县特克斯镇卫生院</t>
  </si>
  <si>
    <t>P20232030020289</t>
  </si>
  <si>
    <t>2023年基本药物补助资金</t>
  </si>
  <si>
    <t>P20232030020290</t>
  </si>
  <si>
    <t>2023年地方公共卫生服务补助资金</t>
  </si>
  <si>
    <t>P20232030020102</t>
  </si>
  <si>
    <t>2023年基本公共卫生服务资金</t>
  </si>
  <si>
    <t>特克斯县阔克苏乡卫生院</t>
  </si>
  <si>
    <t>P20232030030197</t>
  </si>
  <si>
    <r>
      <rPr>
        <sz val="12"/>
        <rFont val="Calibri"/>
        <charset val="134"/>
      </rPr>
      <t>2023</t>
    </r>
    <r>
      <rPr>
        <sz val="12"/>
        <rFont val="宋体"/>
        <charset val="134"/>
      </rPr>
      <t>年基本药物制度补助资金</t>
    </r>
  </si>
  <si>
    <t>P20232030030088</t>
  </si>
  <si>
    <t>2023年基本公共卫生补助资金</t>
  </si>
  <si>
    <t>P20232030030199</t>
  </si>
  <si>
    <t>2023年地方基本公共卫生服务补助资金</t>
  </si>
  <si>
    <t>特克斯县齐勒乌泽克乡卫生院</t>
  </si>
  <si>
    <t>P20232030040424</t>
  </si>
  <si>
    <r>
      <rPr>
        <sz val="12"/>
        <rFont val="Calibri"/>
        <charset val="134"/>
      </rPr>
      <t>2023</t>
    </r>
    <r>
      <rPr>
        <sz val="12"/>
        <rFont val="宋体"/>
        <charset val="134"/>
      </rPr>
      <t>年基本公共卫生服务补助资金</t>
    </r>
  </si>
  <si>
    <t>P20232030050448</t>
  </si>
  <si>
    <t>P20232030050447</t>
  </si>
  <si>
    <t>2023年基本药物制度补助资金</t>
  </si>
  <si>
    <t>特克斯县科克铁热克乡卫生院</t>
  </si>
  <si>
    <t>P20232030050513</t>
  </si>
  <si>
    <t>P20232030050417</t>
  </si>
  <si>
    <t>P20232030050097</t>
  </si>
  <si>
    <t>特克斯县乔拉克铁热克镇卫生院</t>
  </si>
  <si>
    <t>P20232030060430</t>
  </si>
  <si>
    <t>P20232030060420</t>
  </si>
  <si>
    <t>P20232030060415</t>
  </si>
  <si>
    <t>2023年基本公共卫生服务补助资金</t>
  </si>
  <si>
    <t>特克斯县喀拉达拉乡卫生院</t>
  </si>
  <si>
    <t>P20232030070288</t>
  </si>
  <si>
    <t>P20232030070099</t>
  </si>
  <si>
    <r>
      <rPr>
        <sz val="12"/>
        <rFont val="Calibri"/>
        <charset val="134"/>
      </rPr>
      <t>2023</t>
    </r>
    <r>
      <rPr>
        <sz val="12"/>
        <rFont val="宋体"/>
        <charset val="134"/>
      </rPr>
      <t>年基本公共卫生服务资金</t>
    </r>
  </si>
  <si>
    <t>P20232030070281</t>
  </si>
  <si>
    <t>特克斯县喀拉托海乡卫生院</t>
  </si>
  <si>
    <t>P20232030080191</t>
  </si>
  <si>
    <t>P20232030080189</t>
  </si>
  <si>
    <t>P20232030080178</t>
  </si>
  <si>
    <t>特克斯县马场卫生院</t>
  </si>
  <si>
    <t>P20232030090107</t>
  </si>
  <si>
    <t>P20232030090286</t>
  </si>
  <si>
    <t>2023年基本药物补制度助资金</t>
  </si>
  <si>
    <t>P20232030090285</t>
  </si>
  <si>
    <t>特克斯县牧业包扎得尔库克苏温泉卫生院</t>
  </si>
  <si>
    <t>P20232030100449</t>
  </si>
  <si>
    <t>特克斯县呼吉尔特蒙古民族乡卫生院</t>
  </si>
  <si>
    <t>P20232030110257</t>
  </si>
  <si>
    <t>P20232030110264</t>
  </si>
  <si>
    <t>P20232030110261</t>
  </si>
  <si>
    <t>2023基本药物制度补助资金</t>
  </si>
  <si>
    <t>特克斯县卫生局计生综合监督执法局</t>
  </si>
  <si>
    <t>P20232030120230</t>
  </si>
  <si>
    <t>P20232030120226</t>
  </si>
  <si>
    <t>2023年重大传染病防治补助资金</t>
  </si>
  <si>
    <t>P20232040010106</t>
  </si>
  <si>
    <t>中央财政困难群众补助城乡最低生活保障</t>
  </si>
  <si>
    <t>P20232040010160</t>
  </si>
  <si>
    <t>重度残疾人护理补贴（本级）</t>
  </si>
  <si>
    <t>P20232040010247</t>
  </si>
  <si>
    <t>伊犁州特克斯县殡仪馆建设项目</t>
  </si>
  <si>
    <t>P20232040010283</t>
  </si>
  <si>
    <t>老年人福利补贴</t>
  </si>
  <si>
    <t>P20232040010155</t>
  </si>
  <si>
    <t>居民最低生活保障（本级）</t>
  </si>
  <si>
    <t>特克斯县中医院</t>
  </si>
  <si>
    <t>P20232050010282</t>
  </si>
  <si>
    <t>中医药传承与发展</t>
  </si>
  <si>
    <t>P20232060010157</t>
  </si>
  <si>
    <t>公立医院能力提升</t>
  </si>
  <si>
    <t>特克斯县人民医院</t>
  </si>
  <si>
    <t>P20232060010092</t>
  </si>
  <si>
    <t>2023年基本公共卫生服务中央财政补助</t>
  </si>
  <si>
    <t>P20232060010228</t>
  </si>
  <si>
    <t>P20232060010060</t>
  </si>
  <si>
    <t>医疗服务与保障能力提升[医疗卫生机构能力建设]</t>
  </si>
  <si>
    <t>P20232060010080</t>
  </si>
  <si>
    <t>医疗服务与保障能力提升[公立医院综合改革]</t>
  </si>
  <si>
    <t>特克斯县妇幼保健计划生育服务中心</t>
  </si>
  <si>
    <t>P20232070010241</t>
  </si>
  <si>
    <t>2023年基本公共卫生服务ZY财政补助资金</t>
  </si>
  <si>
    <t>P20232070010021</t>
  </si>
  <si>
    <t>2023年ZY医疗服务与保障能力提升补助资金</t>
  </si>
  <si>
    <t>P20232070010215</t>
  </si>
  <si>
    <t>2023年重大传染病防控经费（母婴阻断部分）</t>
  </si>
  <si>
    <t>P20232070010032</t>
  </si>
  <si>
    <t>2023年医疗服务与保障能力提升补助资金（公立医院综合改革补助）</t>
  </si>
  <si>
    <t>特克斯县疾病预防控制中心</t>
  </si>
  <si>
    <t>P20232080010017</t>
  </si>
  <si>
    <r>
      <rPr>
        <sz val="12"/>
        <rFont val="Calibri"/>
        <charset val="134"/>
      </rPr>
      <t>2023</t>
    </r>
    <r>
      <rPr>
        <sz val="12"/>
        <rFont val="宋体"/>
        <charset val="134"/>
      </rPr>
      <t>年重大传染病防治补助资金</t>
    </r>
  </si>
  <si>
    <t>P20232080010016</t>
  </si>
  <si>
    <t>中央重大传染病防控补助资金（第二批）</t>
  </si>
  <si>
    <t>P20232080010437</t>
  </si>
  <si>
    <t>2023年地方基本公共卫生服务补助资金（全民体检）</t>
  </si>
  <si>
    <t>P20232080010308</t>
  </si>
  <si>
    <t>特克斯县退役军人事务局</t>
  </si>
  <si>
    <t>P20232090010818</t>
  </si>
  <si>
    <t>2023年中央财政优抚对象医疗保障经费</t>
  </si>
  <si>
    <t>P20232090010105</t>
  </si>
  <si>
    <t>2023年优抚对象补助</t>
  </si>
  <si>
    <t>是</t>
  </si>
  <si>
    <t>P20232090010142</t>
  </si>
  <si>
    <t>义务兵优待金（本级）</t>
  </si>
  <si>
    <t>P20232090010156</t>
  </si>
  <si>
    <t>自主择业军转干部管理费（本级）</t>
  </si>
  <si>
    <t>P20232090010100</t>
  </si>
  <si>
    <t>优抚对象医疗补助</t>
  </si>
  <si>
    <t>P20232090010073</t>
  </si>
  <si>
    <t>2022第三批优抚对象补助</t>
  </si>
  <si>
    <t>P20232090010153</t>
  </si>
  <si>
    <t>退役安置支出</t>
  </si>
  <si>
    <t>特克斯县医疗保障局</t>
  </si>
  <si>
    <t>P20232100010245</t>
  </si>
  <si>
    <t>离休人员医疗保障（本级）</t>
  </si>
  <si>
    <t>P20232100010428</t>
  </si>
  <si>
    <t>2022年人身意外伤害保险补助资金</t>
  </si>
  <si>
    <t>P20232100010239</t>
  </si>
  <si>
    <t>一次性改制企业医疗（本级）</t>
  </si>
  <si>
    <t>P20232100010231</t>
  </si>
  <si>
    <t>城乡居民基本医疗保险</t>
  </si>
  <si>
    <t>P20232100010154</t>
  </si>
  <si>
    <t>2023年医疗服务与保障能力提升【医疗保障服务能力建设部分】中央财政补助资金</t>
  </si>
  <si>
    <t>P20232100010272</t>
  </si>
  <si>
    <t>全县居民人身意外伤害保险（本级）</t>
  </si>
  <si>
    <t>P20232100010772</t>
  </si>
  <si>
    <t>自治区人身意外伤害保险补助资金</t>
  </si>
  <si>
    <t>P20232100010220</t>
  </si>
  <si>
    <t>2023年自治区财政人身意外伤害保险补助资金</t>
  </si>
  <si>
    <t>P20232120010385</t>
  </si>
  <si>
    <t>2023年自治区残疾人事业发展补助资金</t>
  </si>
  <si>
    <t>P20232120010393</t>
  </si>
  <si>
    <t>2023年残疾人专委工资</t>
  </si>
  <si>
    <t>P20233010010502</t>
  </si>
  <si>
    <r>
      <rPr>
        <sz val="12"/>
        <rFont val="Calibri"/>
        <charset val="134"/>
      </rPr>
      <t>2023</t>
    </r>
    <r>
      <rPr>
        <sz val="12"/>
        <rFont val="微软雅黑"/>
        <charset val="134"/>
      </rPr>
      <t>年自治区动物防疫补助资金</t>
    </r>
  </si>
  <si>
    <t>P20233010010518</t>
  </si>
  <si>
    <r>
      <rPr>
        <sz val="12"/>
        <rFont val="Calibri"/>
        <charset val="134"/>
      </rPr>
      <t>2021</t>
    </r>
    <r>
      <rPr>
        <sz val="12"/>
        <rFont val="微软雅黑"/>
        <charset val="134"/>
      </rPr>
      <t>年中央农业生产和水利救灾资金（第八批）</t>
    </r>
  </si>
  <si>
    <t>P20233010010530</t>
  </si>
  <si>
    <t>2023年农业保险保费补贴中央财政预算</t>
  </si>
  <si>
    <t>P20233010010493</t>
  </si>
  <si>
    <t>提前下达2023年中央动物防疫等补助经费</t>
  </si>
  <si>
    <t>P20233010010516</t>
  </si>
  <si>
    <t>2021年中央农业生产和水利救灾资金</t>
  </si>
  <si>
    <t>P20233010010827</t>
  </si>
  <si>
    <r>
      <rPr>
        <sz val="12"/>
        <rFont val="Calibri"/>
        <charset val="134"/>
      </rPr>
      <t>2023</t>
    </r>
    <r>
      <rPr>
        <sz val="12"/>
        <rFont val="微软雅黑"/>
        <charset val="134"/>
      </rPr>
      <t>年农业防灾减灾和水利救灾资金（防灾救灾第四批）</t>
    </r>
  </si>
  <si>
    <t>P20233010010526</t>
  </si>
  <si>
    <t>2022年中央农业资源及生态保护补助资金</t>
  </si>
  <si>
    <t>P20233010010806</t>
  </si>
  <si>
    <t>2023年中央农业防灾减灾和水利救灾资金（动物防疫补助）</t>
  </si>
  <si>
    <t>P20233010010795</t>
  </si>
  <si>
    <t>2023年中央粮油生产保障资金项目</t>
  </si>
  <si>
    <t>P20233010010498</t>
  </si>
  <si>
    <t>2023年自治区农田建设补助项目</t>
  </si>
  <si>
    <t>P20233010010521</t>
  </si>
  <si>
    <t>2022年中央农业生产发展资金</t>
  </si>
  <si>
    <t>P20233010010564</t>
  </si>
  <si>
    <t>2023年中央耕地地力保护补贴</t>
  </si>
  <si>
    <t>P20233010010666</t>
  </si>
  <si>
    <t>特克斯县农业农村局租赁特克斯马场202亩水浇地租赁项目</t>
  </si>
  <si>
    <t>P20233010010537</t>
  </si>
  <si>
    <t>2023年自治区畜牧业生产发展资金</t>
  </si>
  <si>
    <t>P20233010010413</t>
  </si>
  <si>
    <t>提前下达2023年中央农业生产发展资金（农机购置补贴）</t>
  </si>
  <si>
    <t>P20233010010529</t>
  </si>
  <si>
    <t>2021年政策性农业保险保费补贴</t>
  </si>
  <si>
    <t>P20233010010519</t>
  </si>
  <si>
    <t>2022年中央农业生产发展资金（畜牧业）</t>
  </si>
  <si>
    <t>P20233010010630</t>
  </si>
  <si>
    <t>2023年中央耕地建设与利用资金-化肥减量增效及耕地质量监测与评价</t>
  </si>
  <si>
    <t>P20233010010804</t>
  </si>
  <si>
    <t>2023年中央农业产业发展项目</t>
  </si>
  <si>
    <t>2022年中央农业生产和水利救灾资金预算（第十批）</t>
  </si>
  <si>
    <t>P20233010010527</t>
  </si>
  <si>
    <t>2022年中央农田建设补助资金</t>
  </si>
  <si>
    <t>P20233010010479</t>
  </si>
  <si>
    <r>
      <rPr>
        <sz val="12"/>
        <rFont val="微软雅黑"/>
        <charset val="134"/>
      </rPr>
      <t>提前下达</t>
    </r>
    <r>
      <rPr>
        <sz val="12"/>
        <rFont val="Calibri"/>
        <charset val="134"/>
      </rPr>
      <t>2023</t>
    </r>
    <r>
      <rPr>
        <sz val="12"/>
        <rFont val="微软雅黑"/>
        <charset val="134"/>
      </rPr>
      <t>年中央农业资源及生态保护补助资金</t>
    </r>
  </si>
  <si>
    <t>P20233010010499</t>
  </si>
  <si>
    <t>2023年生猪（牛羊）调出大县中央奖励资金  伊州财建【2022】175号</t>
  </si>
  <si>
    <t>P20233010010826</t>
  </si>
  <si>
    <r>
      <rPr>
        <sz val="12"/>
        <rFont val="Calibri"/>
        <charset val="134"/>
      </rPr>
      <t>2023</t>
    </r>
    <r>
      <rPr>
        <sz val="12"/>
        <rFont val="微软雅黑"/>
        <charset val="134"/>
      </rPr>
      <t>年中央大豆玉米</t>
    </r>
    <r>
      <rPr>
        <sz val="12"/>
        <rFont val="宋体"/>
        <charset val="134"/>
      </rPr>
      <t>“</t>
    </r>
    <r>
      <rPr>
        <sz val="12"/>
        <rFont val="微软雅黑"/>
        <charset val="134"/>
      </rPr>
      <t>一喷多促</t>
    </r>
    <r>
      <rPr>
        <sz val="12"/>
        <rFont val="宋体"/>
        <charset val="134"/>
      </rPr>
      <t>”</t>
    </r>
    <r>
      <rPr>
        <sz val="12"/>
        <rFont val="微软雅黑"/>
        <charset val="134"/>
      </rPr>
      <t>资金</t>
    </r>
  </si>
  <si>
    <t>P20233010010500</t>
  </si>
  <si>
    <r>
      <rPr>
        <sz val="12"/>
        <rFont val="微软雅黑"/>
        <charset val="134"/>
      </rPr>
      <t>提前下达</t>
    </r>
    <r>
      <rPr>
        <sz val="12"/>
        <rFont val="Calibri"/>
        <charset val="134"/>
      </rPr>
      <t>2023</t>
    </r>
    <r>
      <rPr>
        <sz val="12"/>
        <rFont val="微软雅黑"/>
        <charset val="134"/>
      </rPr>
      <t>年自治区农业生产发展资金</t>
    </r>
  </si>
  <si>
    <t>P20233010010760</t>
  </si>
  <si>
    <r>
      <rPr>
        <sz val="12"/>
        <rFont val="Calibri"/>
        <charset val="134"/>
      </rPr>
      <t>2023</t>
    </r>
    <r>
      <rPr>
        <sz val="12"/>
        <rFont val="微软雅黑"/>
        <charset val="134"/>
      </rPr>
      <t>年农业防灾减灾和水利救灾资金预算（防灾救灾第一批）</t>
    </r>
  </si>
  <si>
    <t>P20233010010497</t>
  </si>
  <si>
    <r>
      <rPr>
        <sz val="12"/>
        <rFont val="微软雅黑"/>
        <charset val="134"/>
      </rPr>
      <t>提前下达</t>
    </r>
    <r>
      <rPr>
        <sz val="12"/>
        <rFont val="Calibri"/>
        <charset val="134"/>
      </rPr>
      <t>2023</t>
    </r>
    <r>
      <rPr>
        <sz val="12"/>
        <rFont val="微软雅黑"/>
        <charset val="134"/>
      </rPr>
      <t>年中央农田建设补助资金</t>
    </r>
  </si>
  <si>
    <t>特克斯县水利局</t>
  </si>
  <si>
    <t>P20233030010330</t>
  </si>
  <si>
    <t>2022年中央农业生产和水利救灾资金（第三批）</t>
  </si>
  <si>
    <t>P20233030010440</t>
  </si>
  <si>
    <r>
      <rPr>
        <sz val="12"/>
        <rFont val="Calibri"/>
        <charset val="134"/>
      </rPr>
      <t>2023</t>
    </r>
    <r>
      <rPr>
        <sz val="12"/>
        <rFont val="微软雅黑"/>
        <charset val="134"/>
      </rPr>
      <t>年中央水库移民扶持基金</t>
    </r>
  </si>
  <si>
    <t>P20233030010382</t>
  </si>
  <si>
    <t>新疆伊犁特克斯县纳瓦渠饮水枢纽除险加固工程</t>
  </si>
  <si>
    <t>P20233030010708</t>
  </si>
  <si>
    <t>特克斯县幸福渠溢流坝及退水闸底板修复项目</t>
  </si>
  <si>
    <t>P20233030010685</t>
  </si>
  <si>
    <t>特克斯县幸福渠及防洪改建一期项目</t>
  </si>
  <si>
    <t>P20233030010372</t>
  </si>
  <si>
    <t>特克斯县二乡四乡中小河流域治理项目、巴喀勒克水库2022年度维修养护项目、2022年农村安全饮水维修养护项目</t>
  </si>
  <si>
    <t>P20233030010684</t>
  </si>
  <si>
    <t>改善农村人居环境项目（太极岛及森林公园防洪工程）</t>
  </si>
  <si>
    <t>P20233030010412</t>
  </si>
  <si>
    <r>
      <rPr>
        <sz val="12"/>
        <rFont val="Calibri"/>
        <charset val="134"/>
      </rPr>
      <t>2023</t>
    </r>
    <r>
      <rPr>
        <sz val="12"/>
        <rFont val="微软雅黑"/>
        <charset val="134"/>
      </rPr>
      <t>年中央水利发展资金</t>
    </r>
  </si>
  <si>
    <t>P20233030010398</t>
  </si>
  <si>
    <t>伊犁特克斯河特克斯县喀拉达拉镇库木吐别克村段右岸（桩号16＋450－20＋000）防洪工程</t>
  </si>
  <si>
    <t>P20233030010686</t>
  </si>
  <si>
    <t>防洪物资采购</t>
  </si>
  <si>
    <t>P20233030010683</t>
  </si>
  <si>
    <t>特克斯县农村贫困户饮水安全入户项目</t>
  </si>
  <si>
    <t>P20233030010432</t>
  </si>
  <si>
    <t>2023年自治区大中型水库移民后期扶持资金</t>
  </si>
  <si>
    <t>P20233030010426</t>
  </si>
  <si>
    <t>2022年特克斯县移民村供水管网及设施提升改造工程</t>
  </si>
  <si>
    <t>特克斯县乡村振兴局</t>
  </si>
  <si>
    <t>P20233040010793</t>
  </si>
  <si>
    <t>农村人居环境整治工作</t>
  </si>
  <si>
    <t>P20233040010668</t>
  </si>
  <si>
    <t>国家后评估考核工作项目</t>
  </si>
  <si>
    <t>特克斯县阔克苏乡人民政府</t>
  </si>
  <si>
    <t>P20233110020504</t>
  </si>
  <si>
    <t>社区工作者补助</t>
  </si>
  <si>
    <t>P20233110020739</t>
  </si>
  <si>
    <t>特克斯县言道文化产业园</t>
  </si>
  <si>
    <t>P20233110020484</t>
  </si>
  <si>
    <t>伊犁州特克斯县阔克苏乡2022年村民服务中心建设项目</t>
  </si>
  <si>
    <t>P20233110020375</t>
  </si>
  <si>
    <t>2023年一事一议项目资金</t>
  </si>
  <si>
    <t>P20233110020523</t>
  </si>
  <si>
    <t>伊犁州特克斯县阔克苏乡提克卓勒村壮大村集体项目</t>
  </si>
  <si>
    <t>特克斯县齐勒乌泽克镇人民政府</t>
  </si>
  <si>
    <t>P20233120020465</t>
  </si>
  <si>
    <r>
      <rPr>
        <sz val="12"/>
        <rFont val="宋体"/>
        <charset val="134"/>
      </rPr>
      <t>吾尔塔米斯村美丽乡村建设项目伊州财农【</t>
    </r>
    <r>
      <rPr>
        <sz val="12"/>
        <rFont val="Calibri"/>
        <charset val="134"/>
      </rPr>
      <t>2022</t>
    </r>
    <r>
      <rPr>
        <sz val="12"/>
        <rFont val="宋体"/>
        <charset val="134"/>
      </rPr>
      <t>】</t>
    </r>
    <r>
      <rPr>
        <sz val="12"/>
        <rFont val="Calibri"/>
        <charset val="134"/>
      </rPr>
      <t>66</t>
    </r>
    <r>
      <rPr>
        <sz val="12"/>
        <rFont val="宋体"/>
        <charset val="134"/>
      </rPr>
      <t>号、</t>
    </r>
    <r>
      <rPr>
        <sz val="12"/>
        <rFont val="Calibri"/>
        <charset val="134"/>
      </rPr>
      <t>35</t>
    </r>
    <r>
      <rPr>
        <sz val="12"/>
        <rFont val="宋体"/>
        <charset val="134"/>
      </rPr>
      <t>号</t>
    </r>
  </si>
  <si>
    <t>P20233120020703</t>
  </si>
  <si>
    <t>齐勒乌泽克镇煤改电项目</t>
  </si>
  <si>
    <t>P20233120020811</t>
  </si>
  <si>
    <t>伊犁州特克斯县齐勒乌泽克镇新疆刁羊之乡建设项目林草征占费及相关前期费用项目</t>
  </si>
  <si>
    <t>P20233120020003</t>
  </si>
  <si>
    <t>关于下达2021年农村“厕所革命”相关资金的通知</t>
  </si>
  <si>
    <t>P20233120020186</t>
  </si>
  <si>
    <r>
      <rPr>
        <sz val="12"/>
        <rFont val="宋体"/>
        <charset val="134"/>
      </rPr>
      <t>伊犁州特克斯县</t>
    </r>
    <r>
      <rPr>
        <sz val="12"/>
        <rFont val="Calibri"/>
        <charset val="134"/>
      </rPr>
      <t>2022</t>
    </r>
    <r>
      <rPr>
        <sz val="12"/>
        <rFont val="宋体"/>
        <charset val="134"/>
      </rPr>
      <t>年村民服务中心建设项目（二标段）</t>
    </r>
  </si>
  <si>
    <t>P20233120020510</t>
  </si>
  <si>
    <t>喀木斯特布拉克村美丽乡村建设项目伊州财农【2022】35号、66号</t>
  </si>
  <si>
    <t>P20233120020509</t>
  </si>
  <si>
    <t>2023年一事一议项目</t>
  </si>
  <si>
    <t>特克斯县阔克铁热克柯尔克孜民族乡政府</t>
  </si>
  <si>
    <t>P20233130020320</t>
  </si>
  <si>
    <t>2023年美丽乡村建设项目</t>
  </si>
  <si>
    <t>P20233150020522</t>
  </si>
  <si>
    <t>P20233130020680</t>
  </si>
  <si>
    <t>特克斯县阔克铁热克乡应急保障资金</t>
  </si>
  <si>
    <t>P20233130020072</t>
  </si>
  <si>
    <t>扶持壮大村集体(霍斯托别村)</t>
  </si>
  <si>
    <t>P20233130020339</t>
  </si>
  <si>
    <t>伊犁州特克斯县2022年村民服务中心建设项目（三标段）</t>
  </si>
  <si>
    <t>特克斯县乔拉克铁热克镇人民政府</t>
  </si>
  <si>
    <t>P20233140020478</t>
  </si>
  <si>
    <t>P20233140020817</t>
  </si>
  <si>
    <t>伊犁州特克斯县乔拉克铁热克镇人居环境整治建设项目</t>
  </si>
  <si>
    <t>P20233140020462</t>
  </si>
  <si>
    <t>2022年特克斯县乔拉克铁热克镇一事一议项目</t>
  </si>
  <si>
    <t>P20233140020461</t>
  </si>
  <si>
    <t>扶持壮大村集体经济建设（阿克铁热克村）</t>
  </si>
  <si>
    <t>P20233140020314</t>
  </si>
  <si>
    <t>伊犁州特克斯县乔拉克铁热克镇阿克铁热克村2022年农村厕所革命整村推进提档升级（农村粪污一体化处理）示范村试点项目</t>
  </si>
  <si>
    <t>P20233140020460</t>
  </si>
  <si>
    <t>特克斯县喀拉达拉镇人民政府</t>
  </si>
  <si>
    <t>P20233150020446</t>
  </si>
  <si>
    <t>P20233150020438</t>
  </si>
  <si>
    <t>伊犁州特克斯县2022年乡镇“五小”工程项目（喀拉达拉镇）</t>
  </si>
  <si>
    <t>P20233150020425</t>
  </si>
  <si>
    <r>
      <rPr>
        <sz val="12"/>
        <rFont val="宋体"/>
        <charset val="134"/>
      </rPr>
      <t>关于下达</t>
    </r>
    <r>
      <rPr>
        <sz val="12"/>
        <rFont val="Calibri"/>
        <charset val="134"/>
      </rPr>
      <t>2021</t>
    </r>
    <r>
      <rPr>
        <sz val="12"/>
        <rFont val="宋体"/>
        <charset val="134"/>
      </rPr>
      <t>年农村</t>
    </r>
    <r>
      <rPr>
        <sz val="12"/>
        <rFont val="Calibri"/>
        <charset val="134"/>
      </rPr>
      <t>“</t>
    </r>
    <r>
      <rPr>
        <sz val="12"/>
        <rFont val="宋体"/>
        <charset val="134"/>
      </rPr>
      <t>厕所革命</t>
    </r>
    <r>
      <rPr>
        <sz val="12"/>
        <rFont val="Calibri"/>
        <charset val="134"/>
      </rPr>
      <t>”</t>
    </r>
    <r>
      <rPr>
        <sz val="12"/>
        <rFont val="宋体"/>
        <charset val="134"/>
      </rPr>
      <t>相关资金的通知特克斯县喀拉达拉镇加尔阔拉村、希勒吐别克村污水建设项目</t>
    </r>
  </si>
  <si>
    <t>P20233150020442</t>
  </si>
  <si>
    <t>伊犁州特克斯县2022年村民服务中心建设项目（四标段）</t>
  </si>
  <si>
    <t>P20233150020816</t>
  </si>
  <si>
    <t>特克斯县喀拉达拉镇泊勒坎片区受灾房屋补助资金</t>
  </si>
  <si>
    <t>P20233150020783</t>
  </si>
  <si>
    <t>特克斯县喀拉达拉镇琼库什台村传统村落环境保护建设项目</t>
  </si>
  <si>
    <t>特克斯县喀拉托海镇人民政府</t>
  </si>
  <si>
    <t>P20233160020353</t>
  </si>
  <si>
    <t>2023一事一议项目资金</t>
  </si>
  <si>
    <t>P20233160020317</t>
  </si>
  <si>
    <t>喀拉托海镇达根别勒村，库木托别村修建厕所项目(一事一议资金）</t>
  </si>
  <si>
    <t>特克斯县呼吉尔特蒙古民族乡人民政府</t>
  </si>
  <si>
    <t>P20233170020777</t>
  </si>
  <si>
    <t>呼吉尔特蒙古族乡团结新村托斯坝片区拆迁补偿款</t>
  </si>
  <si>
    <t>P20233170020396</t>
  </si>
  <si>
    <t>伊犁州特克斯县特克斯镇人民政府</t>
  </si>
  <si>
    <t>P20233180020019</t>
  </si>
  <si>
    <t>P20233180020799</t>
  </si>
  <si>
    <t>特克斯县肉羊、肉牛养殖深加工全产业链植被恢复费</t>
  </si>
  <si>
    <t>P20233180020599</t>
  </si>
  <si>
    <t>特克斯镇特色馕产业发展建设项目二标段</t>
  </si>
  <si>
    <t>P20233180020800</t>
  </si>
  <si>
    <t>特克斯镇特色馕产业园装修项目</t>
  </si>
  <si>
    <t>P20233180020266</t>
  </si>
  <si>
    <r>
      <rPr>
        <sz val="12"/>
        <rFont val="宋体"/>
        <charset val="134"/>
      </rPr>
      <t>特克斯镇干部周转房及</t>
    </r>
    <r>
      <rPr>
        <sz val="12"/>
        <rFont val="Calibri"/>
        <charset val="134"/>
      </rPr>
      <t>“</t>
    </r>
    <r>
      <rPr>
        <sz val="12"/>
        <rFont val="宋体"/>
        <charset val="134"/>
      </rPr>
      <t>五小</t>
    </r>
    <r>
      <rPr>
        <sz val="12"/>
        <rFont val="Calibri"/>
        <charset val="134"/>
      </rPr>
      <t>”</t>
    </r>
    <r>
      <rPr>
        <sz val="12"/>
        <rFont val="宋体"/>
        <charset val="134"/>
      </rPr>
      <t>工程建设项目</t>
    </r>
  </si>
  <si>
    <t>P20233180020794</t>
  </si>
  <si>
    <t>特克斯镇草原畜牧业转型示范县建设项目</t>
  </si>
  <si>
    <t>P20233180020435</t>
  </si>
  <si>
    <t>特克斯镇一事一议项目</t>
  </si>
  <si>
    <t>特克斯县林业和草原局</t>
  </si>
  <si>
    <t>P20234010010333</t>
  </si>
  <si>
    <t>特克斯县2021年天山和阿尔泰山森林草原保护项目</t>
  </si>
  <si>
    <t>P20234010010463</t>
  </si>
  <si>
    <t>关于调整2022年提前下达拨付2022年第二批中央林业改革发展资金（森林资源管护支出）</t>
  </si>
  <si>
    <t>P20234010010624</t>
  </si>
  <si>
    <t>2023年中央林业草原生态保护恢复资金</t>
  </si>
  <si>
    <t>P20234010010376</t>
  </si>
  <si>
    <t>2022年中央林业草原生态保护恢复资金（直达资金）</t>
  </si>
  <si>
    <t>P20234010010626</t>
  </si>
  <si>
    <t>2023年中央林业改革发展（国土绿化-退耕还林还草补助）</t>
  </si>
  <si>
    <t>P20234010010380</t>
  </si>
  <si>
    <t>森林生态效益补偿补助、林木良种培育补助、造林补助、森林防火补助、林业有害生物防治补助</t>
  </si>
  <si>
    <t>P20234010010070</t>
  </si>
  <si>
    <t>伊州财建【2022】190号2023年中央林业改革发展资金</t>
  </si>
  <si>
    <t>P20234010010377</t>
  </si>
  <si>
    <t>特克斯县2023年标准化林业工作站建设项目（乔拉克铁热克镇林业站）</t>
  </si>
  <si>
    <t>P20234010010006</t>
  </si>
  <si>
    <t>伊州财建【2022】189号2023年自治区林草专项资金</t>
  </si>
  <si>
    <t>P20234010010056</t>
  </si>
  <si>
    <t>伊州财建【2022】191号2023年中央林业草原生态保护恢复资金</t>
  </si>
  <si>
    <t>特克斯县商务和工业信息化局</t>
  </si>
  <si>
    <t>P20234020010744</t>
  </si>
  <si>
    <t>特克斯县有色金属循环经济产业园项目</t>
  </si>
  <si>
    <t>P20234020010742</t>
  </si>
  <si>
    <t>2023年招商引资活动项目</t>
  </si>
  <si>
    <t>P20234020010688</t>
  </si>
  <si>
    <t>2023年度招商引资活动项目</t>
  </si>
  <si>
    <t>P20234020010751</t>
  </si>
  <si>
    <t>哈洽会展览会经费项目</t>
  </si>
  <si>
    <t>P20234020010679</t>
  </si>
  <si>
    <t>特克斯县现代农牧业优势资源综合开发示范园项目征占林草植被恢复费项目</t>
  </si>
  <si>
    <t>特克斯县发展和改革委员会</t>
  </si>
  <si>
    <t>P20234030010085</t>
  </si>
  <si>
    <t>2022年自治区粮食仓储设施建设专项资金</t>
  </si>
  <si>
    <t>P20234030010120</t>
  </si>
  <si>
    <t>特克斯县通用机场建设项目</t>
  </si>
  <si>
    <t>P20234030010125</t>
  </si>
  <si>
    <r>
      <rPr>
        <sz val="12"/>
        <rFont val="Calibri"/>
        <charset val="134"/>
      </rPr>
      <t>2023</t>
    </r>
    <r>
      <rPr>
        <sz val="12"/>
        <rFont val="宋体"/>
        <charset val="134"/>
      </rPr>
      <t>年度农产品成本调查项目</t>
    </r>
  </si>
  <si>
    <t>P20234050010183</t>
  </si>
  <si>
    <t>2023年自治区自然资源领域[第一批]专项资金预算</t>
  </si>
  <si>
    <t>P20234050010209</t>
  </si>
  <si>
    <t>新疆特克斯县喀拉托海镇铁列克提村、达根别勒村泥石流专项勘察</t>
  </si>
  <si>
    <t>P20234050010147</t>
  </si>
  <si>
    <t>2023年中央自然灾害防治体系建设补助资金</t>
  </si>
  <si>
    <t>P20234050010752</t>
  </si>
  <si>
    <t>自然资源利用与保护支出（耕地开垦费）</t>
  </si>
  <si>
    <t>特克斯县供销合作社联合社</t>
  </si>
  <si>
    <t>P20234060010284</t>
  </si>
  <si>
    <t>改制企业退休人员医疗费</t>
  </si>
  <si>
    <t>P20234070010765</t>
  </si>
  <si>
    <t>棚户区改造项目征迁补偿费项目</t>
  </si>
  <si>
    <t>P20234070010054</t>
  </si>
  <si>
    <t>2023年中央财政农村危房改造补助资金预算 伊州财社【2022】95号</t>
  </si>
  <si>
    <t>P20234070010697</t>
  </si>
  <si>
    <t>2023年特克斯县封闭式煤场草原植被恢复项目</t>
  </si>
  <si>
    <t>P20234070010671</t>
  </si>
  <si>
    <t>伊犁州特克斯县污水处理厂提标改造项目一标段</t>
  </si>
  <si>
    <t>P20234070010173</t>
  </si>
  <si>
    <t>伊犁州特克斯县排水防涝设施建设项目</t>
  </si>
  <si>
    <t>P20234070010338</t>
  </si>
  <si>
    <t>中央财政城镇保障性安居工程补助资金（中央直达）</t>
  </si>
  <si>
    <t>P20234070010236</t>
  </si>
  <si>
    <t>2023年部分中央财政城镇保障性安居工程补助资金 伊州财综[2022]34号</t>
  </si>
  <si>
    <t>P20234070010758</t>
  </si>
  <si>
    <t>特克斯县2023年农房抗震防灾工程项目（援疆资金）</t>
  </si>
  <si>
    <t>P20234070010322</t>
  </si>
  <si>
    <t>伊犁州特克斯县2022年棚户区改造建设项目（直达资金）</t>
  </si>
  <si>
    <t>P20234070010700</t>
  </si>
  <si>
    <t>特克斯县生活垃圾处理场办理环境监测、排污许可、应急预案备案编制费</t>
  </si>
  <si>
    <t>P20234070010354</t>
  </si>
  <si>
    <t>伊犁州特克斯县八卦城改造配套基础设施建设项目（内配套）</t>
  </si>
  <si>
    <t>特克斯县交通运输局</t>
  </si>
  <si>
    <t>P20234080010152</t>
  </si>
  <si>
    <t>2023年政府还贷二级公路取消收费后补助用于国省干线和农村公路养护项目</t>
  </si>
  <si>
    <t>P20234080010774</t>
  </si>
  <si>
    <t>交通运输工作经费项目</t>
  </si>
  <si>
    <t>P20234080010379</t>
  </si>
  <si>
    <t>2022年客运补贴资金及城市交通发展奖励资金</t>
  </si>
  <si>
    <t>P20234080010434</t>
  </si>
  <si>
    <t>2023年客运补贴资金及城市交通发展奖励资金</t>
  </si>
  <si>
    <t>P20234080010803</t>
  </si>
  <si>
    <t>2023年农村公路养护建设项目</t>
  </si>
  <si>
    <t>P20234080010450</t>
  </si>
  <si>
    <t>2023年中央对地方成品油税费改革转移支付</t>
  </si>
  <si>
    <t>P20234080010779</t>
  </si>
  <si>
    <t>伊犁州特克斯县城市交通综合枢纽建设项目使用林地植被恢复费</t>
  </si>
  <si>
    <t>P20234080010399</t>
  </si>
  <si>
    <t>2023年车辆购置税收入补助地方资金预算[第一批]普通省道和农村公路以奖代补切块部分</t>
  </si>
  <si>
    <t>P20234080010778</t>
  </si>
  <si>
    <t>伊犁州特克斯县2022年农村公路建设项目林地、草地征占项目</t>
  </si>
  <si>
    <t>P20234080010789</t>
  </si>
  <si>
    <t>2023年车辆购置税收入补助地方[第二批]用于普通省道及农村公路建设“以奖代补”清算资金</t>
  </si>
  <si>
    <t>P20234080010675</t>
  </si>
  <si>
    <t>国道577线特克斯-昭苏征地拆迁资金</t>
  </si>
  <si>
    <t>P20234080010427</t>
  </si>
  <si>
    <t>2023年车辆购置税收入补助地方预算资金用于以奖代补公路客货运输站场建设项目</t>
  </si>
  <si>
    <t>P20234080010780</t>
  </si>
  <si>
    <t>国道577线特克斯县至昭苏段工程类拆迁资金项目</t>
  </si>
  <si>
    <t>P20234080010781</t>
  </si>
  <si>
    <t>2023年除雪保交通项目</t>
  </si>
  <si>
    <t>P20234080010451</t>
  </si>
  <si>
    <t>2022年车购税补助用于农村公路建设项目</t>
  </si>
  <si>
    <t>P20234080010452</t>
  </si>
  <si>
    <t>2022年农村公路养护</t>
  </si>
  <si>
    <t>特克斯县应急管理局</t>
  </si>
  <si>
    <t>P20234090010790</t>
  </si>
  <si>
    <t>安全生产月专项资金项目</t>
  </si>
  <si>
    <t>P20234090010788</t>
  </si>
  <si>
    <t>特克斯县重点城市活动断层探测项目</t>
  </si>
  <si>
    <t>企业科</t>
  </si>
  <si>
    <t>P20234210010709</t>
  </si>
  <si>
    <t>2023年4月-2024年3月国有企业办中小学退休教师待遇补差项目</t>
  </si>
  <si>
    <t>备注</t>
  </si>
  <si>
    <t>年中追加预算</t>
  </si>
  <si>
    <t>一般公共预算</t>
  </si>
  <si>
    <t>中央转移支付</t>
  </si>
  <si>
    <t>自治区转移支付</t>
  </si>
  <si>
    <r>
      <rPr>
        <sz val="12"/>
        <rFont val="Calibri"/>
        <charset val="134"/>
      </rPr>
      <t>2022</t>
    </r>
    <r>
      <rPr>
        <sz val="12"/>
        <rFont val="宋体"/>
        <charset val="134"/>
      </rPr>
      <t>年自治州体育彩票公益金项目资金</t>
    </r>
  </si>
  <si>
    <t>政府性基金</t>
  </si>
  <si>
    <t>直达资金</t>
  </si>
  <si>
    <t>地方转移支付</t>
  </si>
  <si>
    <r>
      <rPr>
        <sz val="12"/>
        <rFont val="Calibri"/>
        <charset val="134"/>
      </rPr>
      <t>2023</t>
    </r>
    <r>
      <rPr>
        <sz val="12"/>
        <rFont val="宋体"/>
        <charset val="134"/>
      </rPr>
      <t>年自治区畜牧业生产发展资金</t>
    </r>
  </si>
  <si>
    <r>
      <rPr>
        <sz val="12"/>
        <rFont val="Calibri"/>
        <charset val="134"/>
      </rPr>
      <t>2022</t>
    </r>
    <r>
      <rPr>
        <sz val="12"/>
        <rFont val="宋体"/>
        <charset val="134"/>
      </rPr>
      <t>年中央农业生产发展资金（畜牧业）</t>
    </r>
  </si>
  <si>
    <r>
      <rPr>
        <sz val="12"/>
        <rFont val="Calibri"/>
        <charset val="134"/>
      </rPr>
      <t>2023</t>
    </r>
    <r>
      <rPr>
        <sz val="12"/>
        <rFont val="宋体"/>
        <charset val="134"/>
      </rPr>
      <t>年中央农业产业发展项目</t>
    </r>
  </si>
  <si>
    <t>救灾资金</t>
  </si>
  <si>
    <r>
      <rPr>
        <sz val="12"/>
        <rFont val="Calibri"/>
        <charset val="134"/>
      </rPr>
      <t>2023</t>
    </r>
    <r>
      <rPr>
        <sz val="12"/>
        <rFont val="宋体"/>
        <charset val="134"/>
      </rPr>
      <t>年部分中央财政城镇保障性安居工程补助资金</t>
    </r>
    <r>
      <rPr>
        <sz val="12"/>
        <rFont val="Calibri"/>
        <charset val="134"/>
      </rPr>
      <t xml:space="preserve"> </t>
    </r>
    <r>
      <rPr>
        <sz val="12"/>
        <rFont val="宋体"/>
        <charset val="134"/>
      </rPr>
      <t>伊州财综</t>
    </r>
    <r>
      <rPr>
        <sz val="12"/>
        <rFont val="Calibri"/>
        <charset val="134"/>
      </rPr>
      <t>[2022]34</t>
    </r>
    <r>
      <rPr>
        <sz val="12"/>
        <rFont val="宋体"/>
        <charset val="134"/>
      </rPr>
      <t>号</t>
    </r>
  </si>
  <si>
    <r>
      <rPr>
        <sz val="12"/>
        <rFont val="宋体"/>
        <charset val="134"/>
      </rPr>
      <t>伊犁州特克斯县</t>
    </r>
    <r>
      <rPr>
        <sz val="12"/>
        <rFont val="Calibri"/>
        <charset val="134"/>
      </rPr>
      <t>2022</t>
    </r>
    <r>
      <rPr>
        <sz val="12"/>
        <rFont val="宋体"/>
        <charset val="134"/>
      </rPr>
      <t>年棚户区改造建设项目（直达资金）</t>
    </r>
  </si>
  <si>
    <r>
      <rPr>
        <sz val="12"/>
        <color rgb="FFFF0000"/>
        <rFont val="Calibri"/>
        <charset val="134"/>
      </rPr>
      <t>2023</t>
    </r>
    <r>
      <rPr>
        <sz val="12"/>
        <color rgb="FFFF0000"/>
        <rFont val="宋体"/>
        <charset val="134"/>
      </rPr>
      <t>年车辆购置税收入补助地方资金预算</t>
    </r>
    <r>
      <rPr>
        <sz val="12"/>
        <color rgb="FFFF0000"/>
        <rFont val="Calibri"/>
        <charset val="134"/>
      </rPr>
      <t>[</t>
    </r>
    <r>
      <rPr>
        <sz val="12"/>
        <color rgb="FFFF0000"/>
        <rFont val="宋体"/>
        <charset val="134"/>
      </rPr>
      <t>第一批</t>
    </r>
    <r>
      <rPr>
        <sz val="12"/>
        <color rgb="FFFF0000"/>
        <rFont val="Calibri"/>
        <charset val="134"/>
      </rPr>
      <t>]</t>
    </r>
    <r>
      <rPr>
        <sz val="12"/>
        <color rgb="FFFF0000"/>
        <rFont val="宋体"/>
        <charset val="134"/>
      </rPr>
      <t>普通省道和农村公路以奖代补切块部分</t>
    </r>
  </si>
  <si>
    <r>
      <rPr>
        <sz val="12"/>
        <rFont val="Calibri"/>
        <charset val="134"/>
      </rPr>
      <t>2023</t>
    </r>
    <r>
      <rPr>
        <sz val="12"/>
        <rFont val="宋体"/>
        <charset val="134"/>
      </rPr>
      <t>年宣传工作项目</t>
    </r>
  </si>
  <si>
    <r>
      <rPr>
        <sz val="12"/>
        <rFont val="宋体"/>
        <charset val="134"/>
      </rPr>
      <t>农村一二三融合</t>
    </r>
    <r>
      <rPr>
        <sz val="12"/>
        <rFont val="Calibri"/>
        <charset val="134"/>
      </rPr>
      <t>-</t>
    </r>
    <r>
      <rPr>
        <sz val="12"/>
        <rFont val="宋体"/>
        <charset val="134"/>
      </rPr>
      <t>休闲农业</t>
    </r>
  </si>
  <si>
    <t>特克斯县县委办公室</t>
  </si>
  <si>
    <t>部门整体</t>
  </si>
  <si>
    <t xml:space="preserve"> </t>
  </si>
  <si>
    <t>喀拉托海镇污水管网建设项目</t>
  </si>
  <si>
    <t>债券项目</t>
  </si>
  <si>
    <t>伊犁州特克斯县纳瓦干渠工程</t>
  </si>
  <si>
    <t>三选一</t>
  </si>
  <si>
    <t>伊犁州特克斯县安全饮水工程</t>
  </si>
  <si>
    <t>伊犁州特克斯县乔拉克铁热克镇安全饮水城乡一体化提升改造工程</t>
  </si>
  <si>
    <r>
      <rPr>
        <sz val="24"/>
        <rFont val="Calibri"/>
        <charset val="134"/>
      </rPr>
      <t xml:space="preserve">                             2025</t>
    </r>
    <r>
      <rPr>
        <sz val="24"/>
        <rFont val="宋体"/>
        <charset val="134"/>
      </rPr>
      <t>年度重点项目绩效评价报告汇总表</t>
    </r>
  </si>
  <si>
    <t>项目领域</t>
  </si>
  <si>
    <t>联系人</t>
  </si>
  <si>
    <t>联系电话</t>
  </si>
  <si>
    <t>206001</t>
  </si>
  <si>
    <t>伊犁州特克斯县第一小学教学楼建设项目</t>
  </si>
  <si>
    <r>
      <rPr>
        <sz val="12"/>
        <rFont val="宋体"/>
        <charset val="134"/>
      </rPr>
      <t>医疗服务与保障能力提升</t>
    </r>
    <r>
      <rPr>
        <sz val="12"/>
        <rFont val="Calibri"/>
        <charset val="134"/>
      </rPr>
      <t>[</t>
    </r>
    <r>
      <rPr>
        <sz val="12"/>
        <rFont val="宋体"/>
        <charset val="134"/>
      </rPr>
      <t>医疗卫生机构能力建设</t>
    </r>
    <r>
      <rPr>
        <sz val="12"/>
        <rFont val="Calibri"/>
        <charset val="134"/>
      </rPr>
      <t>]</t>
    </r>
    <r>
      <rPr>
        <sz val="12"/>
        <rFont val="宋体"/>
        <charset val="134"/>
      </rPr>
      <t>伊州财社</t>
    </r>
    <r>
      <rPr>
        <sz val="12"/>
        <rFont val="Calibri"/>
        <charset val="134"/>
      </rPr>
      <t>[2024]65</t>
    </r>
    <r>
      <rPr>
        <sz val="12"/>
        <rFont val="宋体"/>
        <charset val="134"/>
      </rPr>
      <t>号</t>
    </r>
  </si>
  <si>
    <t>政府采购</t>
  </si>
  <si>
    <t>周菊萍</t>
  </si>
  <si>
    <t>15894145770</t>
  </si>
  <si>
    <t>203001</t>
  </si>
  <si>
    <r>
      <rPr>
        <sz val="12"/>
        <rFont val="Calibri"/>
        <charset val="134"/>
      </rPr>
      <t>2025</t>
    </r>
    <r>
      <rPr>
        <sz val="12"/>
        <rFont val="宋体"/>
        <charset val="134"/>
      </rPr>
      <t>年（中央）自治区育儿补贴补助资金</t>
    </r>
  </si>
  <si>
    <t>政策补贴</t>
  </si>
  <si>
    <t>李向杰</t>
  </si>
  <si>
    <t>210001</t>
  </si>
  <si>
    <t>城乡医疗救助事项</t>
  </si>
  <si>
    <t>政策评价</t>
  </si>
  <si>
    <t>古丽扎帕尔</t>
  </si>
  <si>
    <t>18196979763</t>
  </si>
  <si>
    <t>408001</t>
  </si>
  <si>
    <r>
      <rPr>
        <sz val="12"/>
        <rFont val="宋体"/>
        <charset val="134"/>
      </rPr>
      <t>伊犁州特克斯县</t>
    </r>
    <r>
      <rPr>
        <sz val="12"/>
        <rFont val="Calibri"/>
        <charset val="134"/>
      </rPr>
      <t>2024</t>
    </r>
    <r>
      <rPr>
        <sz val="12"/>
        <rFont val="宋体"/>
        <charset val="134"/>
      </rPr>
      <t>年农村公路养护项目（本级）</t>
    </r>
  </si>
  <si>
    <t>基建项目</t>
  </si>
  <si>
    <t>吴磊</t>
  </si>
  <si>
    <t>207001</t>
  </si>
  <si>
    <t>王霞</t>
  </si>
  <si>
    <t>13619971030</t>
  </si>
</sst>
</file>

<file path=xl/styles.xml><?xml version="1.0" encoding="utf-8"?>
<styleSheet xmlns="http://schemas.openxmlformats.org/spreadsheetml/2006/main">
  <numFmts count="6">
    <numFmt numFmtId="176" formatCode="0.00_);[Red]\(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7" formatCode="0.00_ "/>
  </numFmts>
  <fonts count="34">
    <font>
      <sz val="12"/>
      <name val="Calibri"/>
      <charset val="134"/>
    </font>
    <font>
      <sz val="24"/>
      <name val="Calibri"/>
      <charset val="134"/>
    </font>
    <font>
      <b/>
      <sz val="12"/>
      <name val="宋体"/>
      <charset val="134"/>
    </font>
    <font>
      <b/>
      <sz val="12"/>
      <name val="Calibri"/>
      <charset val="134"/>
    </font>
    <font>
      <sz val="12"/>
      <name val="宋体"/>
      <charset val="134"/>
    </font>
    <font>
      <sz val="12"/>
      <color indexed="8"/>
      <name val="宋体"/>
      <charset val="1"/>
      <scheme val="minor"/>
    </font>
    <font>
      <sz val="12"/>
      <color rgb="FFFF0000"/>
      <name val="Calibri"/>
      <charset val="134"/>
    </font>
    <font>
      <sz val="11"/>
      <color indexed="8"/>
      <name val="宋体"/>
      <charset val="134"/>
      <scheme val="minor"/>
    </font>
    <font>
      <sz val="12"/>
      <name val="微软雅黑"/>
      <charset val="134"/>
    </font>
    <font>
      <sz val="12"/>
      <color rgb="FFFF0000"/>
      <name val="宋体"/>
      <charset val="134"/>
    </font>
    <font>
      <sz val="24"/>
      <name val="宋体"/>
      <charset val="134"/>
    </font>
    <font>
      <sz val="11"/>
      <color theme="0"/>
      <name val="宋体"/>
      <charset val="0"/>
      <scheme val="minor"/>
    </font>
    <font>
      <sz val="11"/>
      <color rgb="FF9C6500"/>
      <name val="宋体"/>
      <charset val="0"/>
      <scheme val="minor"/>
    </font>
    <font>
      <b/>
      <sz val="11"/>
      <color theme="1"/>
      <name val="宋体"/>
      <charset val="0"/>
      <scheme val="minor"/>
    </font>
    <font>
      <b/>
      <sz val="15"/>
      <color theme="3"/>
      <name val="宋体"/>
      <charset val="134"/>
      <scheme val="minor"/>
    </font>
    <font>
      <b/>
      <sz val="18"/>
      <color theme="3"/>
      <name val="宋体"/>
      <charset val="134"/>
      <scheme val="minor"/>
    </font>
    <font>
      <sz val="11"/>
      <color rgb="FF9C0006"/>
      <name val="宋体"/>
      <charset val="0"/>
      <scheme val="minor"/>
    </font>
    <font>
      <b/>
      <sz val="11"/>
      <color theme="3"/>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b/>
      <sz val="11"/>
      <color rgb="FF3F3F3F"/>
      <name val="宋体"/>
      <charset val="0"/>
      <scheme val="minor"/>
    </font>
    <font>
      <sz val="11"/>
      <color rgb="FFFF0000"/>
      <name val="宋体"/>
      <charset val="0"/>
      <scheme val="minor"/>
    </font>
    <font>
      <u/>
      <sz val="11"/>
      <color rgb="FF800080"/>
      <name val="宋体"/>
      <charset val="0"/>
      <scheme val="minor"/>
    </font>
    <font>
      <u/>
      <sz val="11"/>
      <color rgb="FF0000FF"/>
      <name val="宋体"/>
      <charset val="0"/>
      <scheme val="minor"/>
    </font>
    <font>
      <sz val="11"/>
      <color rgb="FF006100"/>
      <name val="宋体"/>
      <charset val="0"/>
      <scheme val="minor"/>
    </font>
    <font>
      <b/>
      <sz val="11"/>
      <color rgb="FFFA7D00"/>
      <name val="宋体"/>
      <charset val="0"/>
      <scheme val="minor"/>
    </font>
    <font>
      <i/>
      <sz val="11"/>
      <color rgb="FF7F7F7F"/>
      <name val="宋体"/>
      <charset val="0"/>
      <scheme val="minor"/>
    </font>
    <font>
      <sz val="11"/>
      <color rgb="FFFA7D00"/>
      <name val="宋体"/>
      <charset val="0"/>
      <scheme val="minor"/>
    </font>
    <font>
      <b/>
      <sz val="13"/>
      <color theme="3"/>
      <name val="宋体"/>
      <charset val="134"/>
      <scheme val="minor"/>
    </font>
    <font>
      <b/>
      <sz val="11"/>
      <color rgb="FFFFFFFF"/>
      <name val="宋体"/>
      <charset val="0"/>
      <scheme val="minor"/>
    </font>
    <font>
      <b/>
      <sz val="9"/>
      <name val="宋体"/>
      <charset val="134"/>
    </font>
    <font>
      <sz val="9"/>
      <name val="宋体"/>
      <charset val="134"/>
    </font>
    <font>
      <sz val="10"/>
      <name val="宋体"/>
      <charset val="134"/>
    </font>
  </fonts>
  <fills count="36">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bgColor indexed="64"/>
      </patternFill>
    </fill>
    <fill>
      <patternFill patternType="solid">
        <fgColor rgb="FFF2F2F2"/>
        <bgColor indexed="64"/>
      </patternFill>
    </fill>
    <fill>
      <patternFill patternType="solid">
        <fgColor theme="4"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8"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9"/>
        <bgColor indexed="64"/>
      </patternFill>
    </fill>
    <fill>
      <patternFill patternType="solid">
        <fgColor theme="9" tint="0.399975585192419"/>
        <bgColor indexed="64"/>
      </patternFill>
    </fill>
  </fills>
  <borders count="22">
    <border>
      <left/>
      <right/>
      <top/>
      <bottom/>
      <diagonal/>
    </border>
    <border>
      <left style="medium">
        <color rgb="FF333333"/>
      </left>
      <right style="medium">
        <color rgb="FF333333"/>
      </right>
      <top style="medium">
        <color rgb="FF333333"/>
      </top>
      <bottom style="medium">
        <color rgb="FF333333"/>
      </bottom>
      <diagonal/>
    </border>
    <border>
      <left style="medium">
        <color rgb="FF333333"/>
      </left>
      <right style="medium">
        <color rgb="FF333333"/>
      </right>
      <top style="medium">
        <color rgb="FF333333"/>
      </top>
      <bottom/>
      <diagonal/>
    </border>
    <border>
      <left style="thin">
        <color rgb="FF333333"/>
      </left>
      <right style="thin">
        <color rgb="FF333333"/>
      </right>
      <top style="thin">
        <color rgb="FF333333"/>
      </top>
      <bottom style="thin">
        <color rgb="FF333333"/>
      </bottom>
      <diagonal/>
    </border>
    <border>
      <left style="thin">
        <color auto="1"/>
      </left>
      <right style="thin">
        <color auto="1"/>
      </right>
      <top style="thin">
        <color auto="1"/>
      </top>
      <bottom style="thin">
        <color auto="1"/>
      </bottom>
      <diagonal/>
    </border>
    <border>
      <left style="medium">
        <color rgb="FF333333"/>
      </left>
      <right/>
      <top style="medium">
        <color rgb="FF333333"/>
      </top>
      <bottom/>
      <diagonal/>
    </border>
    <border>
      <left style="thin">
        <color auto="1"/>
      </left>
      <right/>
      <top style="thin">
        <color auto="1"/>
      </top>
      <bottom style="thin">
        <color auto="1"/>
      </bottom>
      <diagonal/>
    </border>
    <border>
      <left style="thin">
        <color rgb="FF333333"/>
      </left>
      <right style="thin">
        <color rgb="FF333333"/>
      </right>
      <top style="thin">
        <color rgb="FF333333"/>
      </top>
      <bottom/>
      <diagonal/>
    </border>
    <border>
      <left style="thin">
        <color rgb="FF333333"/>
      </left>
      <right/>
      <top style="thin">
        <color rgb="FF333333"/>
      </top>
      <bottom style="thin">
        <color rgb="FF333333"/>
      </bottom>
      <diagonal/>
    </border>
    <border>
      <left style="thin">
        <color rgb="FF333333"/>
      </left>
      <right style="thin">
        <color rgb="FF333333"/>
      </right>
      <top/>
      <bottom style="thin">
        <color rgb="FF333333"/>
      </bottom>
      <diagonal/>
    </border>
    <border>
      <left/>
      <right style="thin">
        <color rgb="FF333333"/>
      </right>
      <top style="thin">
        <color rgb="FF333333"/>
      </top>
      <bottom style="thin">
        <color rgb="FF333333"/>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18" fillId="0" borderId="0" applyFont="0" applyFill="0" applyBorder="0" applyAlignment="0" applyProtection="0">
      <alignment vertical="center"/>
    </xf>
    <xf numFmtId="0" fontId="19" fillId="9" borderId="0" applyNumberFormat="0" applyBorder="0" applyAlignment="0" applyProtection="0">
      <alignment vertical="center"/>
    </xf>
    <xf numFmtId="0" fontId="20" fillId="10" borderId="17"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19" fillId="12" borderId="0" applyNumberFormat="0" applyBorder="0" applyAlignment="0" applyProtection="0">
      <alignment vertical="center"/>
    </xf>
    <xf numFmtId="0" fontId="16" fillId="7" borderId="0" applyNumberFormat="0" applyBorder="0" applyAlignment="0" applyProtection="0">
      <alignment vertical="center"/>
    </xf>
    <xf numFmtId="43" fontId="18" fillId="0" borderId="0" applyFont="0" applyFill="0" applyBorder="0" applyAlignment="0" applyProtection="0">
      <alignment vertical="center"/>
    </xf>
    <xf numFmtId="0" fontId="11" fillId="19" borderId="0" applyNumberFormat="0" applyBorder="0" applyAlignment="0" applyProtection="0">
      <alignment vertical="center"/>
    </xf>
    <xf numFmtId="0" fontId="24" fillId="0" borderId="0" applyNumberFormat="0" applyFill="0" applyBorder="0" applyAlignment="0" applyProtection="0">
      <alignment vertical="center"/>
    </xf>
    <xf numFmtId="9" fontId="18" fillId="0" borderId="0" applyFont="0" applyFill="0" applyBorder="0" applyAlignment="0" applyProtection="0">
      <alignment vertical="center"/>
    </xf>
    <xf numFmtId="0" fontId="23" fillId="0" borderId="0" applyNumberFormat="0" applyFill="0" applyBorder="0" applyAlignment="0" applyProtection="0">
      <alignment vertical="center"/>
    </xf>
    <xf numFmtId="0" fontId="18" fillId="18" borderId="19" applyNumberFormat="0" applyFont="0" applyAlignment="0" applyProtection="0">
      <alignment vertical="center"/>
    </xf>
    <xf numFmtId="0" fontId="11" fillId="23" borderId="0" applyNumberFormat="0" applyBorder="0" applyAlignment="0" applyProtection="0">
      <alignment vertical="center"/>
    </xf>
    <xf numFmtId="0" fontId="1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4" fillId="0" borderId="15" applyNumberFormat="0" applyFill="0" applyAlignment="0" applyProtection="0">
      <alignment vertical="center"/>
    </xf>
    <xf numFmtId="0" fontId="29" fillId="0" borderId="15" applyNumberFormat="0" applyFill="0" applyAlignment="0" applyProtection="0">
      <alignment vertical="center"/>
    </xf>
    <xf numFmtId="0" fontId="11" fillId="17" borderId="0" applyNumberFormat="0" applyBorder="0" applyAlignment="0" applyProtection="0">
      <alignment vertical="center"/>
    </xf>
    <xf numFmtId="0" fontId="17" fillId="0" borderId="16" applyNumberFormat="0" applyFill="0" applyAlignment="0" applyProtection="0">
      <alignment vertical="center"/>
    </xf>
    <xf numFmtId="0" fontId="11" fillId="24" borderId="0" applyNumberFormat="0" applyBorder="0" applyAlignment="0" applyProtection="0">
      <alignment vertical="center"/>
    </xf>
    <xf numFmtId="0" fontId="21" fillId="16" borderId="18" applyNumberFormat="0" applyAlignment="0" applyProtection="0">
      <alignment vertical="center"/>
    </xf>
    <xf numFmtId="0" fontId="26" fillId="16" borderId="17" applyNumberFormat="0" applyAlignment="0" applyProtection="0">
      <alignment vertical="center"/>
    </xf>
    <xf numFmtId="0" fontId="30" fillId="25" borderId="21" applyNumberFormat="0" applyAlignment="0" applyProtection="0">
      <alignment vertical="center"/>
    </xf>
    <xf numFmtId="0" fontId="19" fillId="29" borderId="0" applyNumberFormat="0" applyBorder="0" applyAlignment="0" applyProtection="0">
      <alignment vertical="center"/>
    </xf>
    <xf numFmtId="0" fontId="11" fillId="15" borderId="0" applyNumberFormat="0" applyBorder="0" applyAlignment="0" applyProtection="0">
      <alignment vertical="center"/>
    </xf>
    <xf numFmtId="0" fontId="28" fillId="0" borderId="20" applyNumberFormat="0" applyFill="0" applyAlignment="0" applyProtection="0">
      <alignment vertical="center"/>
    </xf>
    <xf numFmtId="0" fontId="13" fillId="0" borderId="14" applyNumberFormat="0" applyFill="0" applyAlignment="0" applyProtection="0">
      <alignment vertical="center"/>
    </xf>
    <xf numFmtId="0" fontId="25" fillId="22" borderId="0" applyNumberFormat="0" applyBorder="0" applyAlignment="0" applyProtection="0">
      <alignment vertical="center"/>
    </xf>
    <xf numFmtId="0" fontId="12" fillId="6" borderId="0" applyNumberFormat="0" applyBorder="0" applyAlignment="0" applyProtection="0">
      <alignment vertical="center"/>
    </xf>
    <xf numFmtId="0" fontId="19" fillId="33" borderId="0" applyNumberFormat="0" applyBorder="0" applyAlignment="0" applyProtection="0">
      <alignment vertical="center"/>
    </xf>
    <xf numFmtId="0" fontId="11" fillId="5" borderId="0" applyNumberFormat="0" applyBorder="0" applyAlignment="0" applyProtection="0">
      <alignment vertical="center"/>
    </xf>
    <xf numFmtId="0" fontId="19" fillId="21" borderId="0" applyNumberFormat="0" applyBorder="0" applyAlignment="0" applyProtection="0">
      <alignment vertical="center"/>
    </xf>
    <xf numFmtId="0" fontId="19" fillId="20" borderId="0" applyNumberFormat="0" applyBorder="0" applyAlignment="0" applyProtection="0">
      <alignment vertical="center"/>
    </xf>
    <xf numFmtId="0" fontId="19" fillId="28" borderId="0" applyNumberFormat="0" applyBorder="0" applyAlignment="0" applyProtection="0">
      <alignment vertical="center"/>
    </xf>
    <xf numFmtId="0" fontId="19" fillId="32" borderId="0" applyNumberFormat="0" applyBorder="0" applyAlignment="0" applyProtection="0">
      <alignment vertical="center"/>
    </xf>
    <xf numFmtId="0" fontId="11" fillId="31" borderId="0" applyNumberFormat="0" applyBorder="0" applyAlignment="0" applyProtection="0">
      <alignment vertical="center"/>
    </xf>
    <xf numFmtId="0" fontId="11" fillId="27" borderId="0" applyNumberFormat="0" applyBorder="0" applyAlignment="0" applyProtection="0">
      <alignment vertical="center"/>
    </xf>
    <xf numFmtId="0" fontId="19" fillId="8" borderId="0" applyNumberFormat="0" applyBorder="0" applyAlignment="0" applyProtection="0">
      <alignment vertical="center"/>
    </xf>
    <xf numFmtId="0" fontId="19" fillId="14" borderId="0" applyNumberFormat="0" applyBorder="0" applyAlignment="0" applyProtection="0">
      <alignment vertical="center"/>
    </xf>
    <xf numFmtId="0" fontId="11" fillId="30" borderId="0" applyNumberFormat="0" applyBorder="0" applyAlignment="0" applyProtection="0">
      <alignment vertical="center"/>
    </xf>
    <xf numFmtId="0" fontId="19" fillId="13" borderId="0" applyNumberFormat="0" applyBorder="0" applyAlignment="0" applyProtection="0">
      <alignment vertical="center"/>
    </xf>
    <xf numFmtId="0" fontId="11" fillId="26" borderId="0" applyNumberFormat="0" applyBorder="0" applyAlignment="0" applyProtection="0">
      <alignment vertical="center"/>
    </xf>
    <xf numFmtId="0" fontId="11" fillId="34" borderId="0" applyNumberFormat="0" applyBorder="0" applyAlignment="0" applyProtection="0">
      <alignment vertical="center"/>
    </xf>
    <xf numFmtId="0" fontId="19" fillId="11" borderId="0" applyNumberFormat="0" applyBorder="0" applyAlignment="0" applyProtection="0">
      <alignment vertical="center"/>
    </xf>
    <xf numFmtId="0" fontId="11" fillId="35" borderId="0" applyNumberFormat="0" applyBorder="0" applyAlignment="0" applyProtection="0">
      <alignment vertical="center"/>
    </xf>
  </cellStyleXfs>
  <cellXfs count="207">
    <xf numFmtId="0" fontId="0" fillId="0" borderId="0" xfId="0"/>
    <xf numFmtId="0" fontId="0" fillId="0" borderId="0" xfId="0" applyFill="1"/>
    <xf numFmtId="0" fontId="0" fillId="0" borderId="0" xfId="0" applyFill="1" applyAlignment="1">
      <alignment horizontal="center" vertical="center"/>
    </xf>
    <xf numFmtId="0" fontId="0" fillId="0" borderId="0" xfId="0" applyAlignment="1">
      <alignment horizontal="center"/>
    </xf>
    <xf numFmtId="0" fontId="0" fillId="0" borderId="0" xfId="0" applyAlignment="1">
      <alignment horizontal="left"/>
    </xf>
    <xf numFmtId="0" fontId="1" fillId="0" borderId="0" xfId="0" applyFont="1" applyFill="1" applyAlignment="1">
      <alignment horizontal="left"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xf numFmtId="176"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0" fontId="2" fillId="0" borderId="2" xfId="0" applyNumberFormat="1" applyFont="1" applyFill="1" applyBorder="1" applyAlignment="1">
      <alignment horizontal="center" vertical="center" wrapText="1"/>
    </xf>
    <xf numFmtId="0" fontId="0" fillId="0" borderId="3" xfId="0" applyFill="1" applyBorder="1" applyAlignment="1">
      <alignment horizontal="center" vertical="center"/>
    </xf>
    <xf numFmtId="0" fontId="0" fillId="0" borderId="3" xfId="0" applyBorder="1" applyAlignment="1">
      <alignment horizontal="center" vertical="center"/>
    </xf>
    <xf numFmtId="0" fontId="0" fillId="0" borderId="3" xfId="0" applyBorder="1" applyAlignment="1">
      <alignment horizontal="left" vertical="center"/>
    </xf>
    <xf numFmtId="0" fontId="0" fillId="0" borderId="4" xfId="0" applyFill="1" applyBorder="1" applyAlignment="1">
      <alignment horizontal="center" vertical="center"/>
    </xf>
    <xf numFmtId="0" fontId="4" fillId="0" borderId="3" xfId="0" applyFont="1" applyBorder="1" applyAlignment="1">
      <alignment horizontal="left" vertical="center"/>
    </xf>
    <xf numFmtId="176" fontId="5" fillId="0" borderId="4" xfId="0" applyNumberFormat="1" applyFont="1" applyFill="1" applyBorder="1" applyAlignment="1">
      <alignment horizontal="center" vertical="center"/>
    </xf>
    <xf numFmtId="10" fontId="0" fillId="0" borderId="4" xfId="0" applyNumberFormat="1" applyFont="1" applyFill="1" applyBorder="1" applyAlignment="1">
      <alignment horizontal="center" vertical="center"/>
    </xf>
    <xf numFmtId="0" fontId="0" fillId="0" borderId="3" xfId="0" applyFont="1" applyBorder="1" applyAlignment="1">
      <alignment horizontal="left" vertical="center"/>
    </xf>
    <xf numFmtId="0" fontId="5" fillId="0" borderId="4" xfId="0" applyNumberFormat="1" applyFont="1" applyFill="1" applyBorder="1" applyAlignment="1">
      <alignment horizontal="center" vertical="center"/>
    </xf>
    <xf numFmtId="0" fontId="4" fillId="0" borderId="4" xfId="0" applyFont="1" applyFill="1" applyBorder="1" applyAlignment="1">
      <alignment horizontal="left" vertical="center"/>
    </xf>
    <xf numFmtId="0" fontId="3" fillId="0" borderId="5" xfId="0" applyFont="1" applyFill="1" applyBorder="1" applyAlignment="1">
      <alignment horizontal="center" vertical="center"/>
    </xf>
    <xf numFmtId="0" fontId="2" fillId="0" borderId="4"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6" xfId="0" applyFont="1" applyFill="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4" fillId="0" borderId="3" xfId="0" applyFont="1" applyBorder="1" applyAlignment="1">
      <alignment horizontal="center" vertical="center"/>
    </xf>
    <xf numFmtId="0" fontId="0" fillId="2" borderId="0" xfId="0" applyFill="1"/>
    <xf numFmtId="0" fontId="0" fillId="0" borderId="0" xfId="0" applyFont="1" applyFill="1" applyAlignment="1"/>
    <xf numFmtId="0" fontId="0" fillId="0" borderId="0" xfId="0" applyFill="1" applyAlignment="1">
      <alignment vertical="center"/>
    </xf>
    <xf numFmtId="0" fontId="6" fillId="0" borderId="0" xfId="0" applyFont="1" applyFill="1"/>
    <xf numFmtId="0" fontId="0" fillId="0" borderId="0" xfId="0" applyFont="1" applyFill="1"/>
    <xf numFmtId="0" fontId="0" fillId="2" borderId="0" xfId="0" applyFill="1" applyBorder="1"/>
    <xf numFmtId="176" fontId="0" fillId="0" borderId="0" xfId="0" applyNumberFormat="1" applyFill="1" applyAlignment="1">
      <alignment horizontal="center"/>
    </xf>
    <xf numFmtId="10" fontId="0" fillId="0" borderId="0" xfId="0" applyNumberFormat="1" applyFill="1"/>
    <xf numFmtId="0" fontId="1" fillId="0" borderId="0" xfId="0" applyFont="1" applyFill="1" applyAlignment="1">
      <alignment horizontal="center" vertical="center" wrapText="1"/>
    </xf>
    <xf numFmtId="176" fontId="1" fillId="0" borderId="0" xfId="0" applyNumberFormat="1" applyFont="1" applyFill="1" applyAlignment="1">
      <alignment horizontal="center" vertical="center" wrapText="1"/>
    </xf>
    <xf numFmtId="0" fontId="0" fillId="0" borderId="3" xfId="0" applyFill="1" applyBorder="1" applyAlignment="1">
      <alignment horizontal="center"/>
    </xf>
    <xf numFmtId="0" fontId="0" fillId="0" borderId="3" xfId="0" applyNumberFormat="1" applyFill="1" applyBorder="1"/>
    <xf numFmtId="0" fontId="0" fillId="0" borderId="3" xfId="0" applyFill="1" applyBorder="1"/>
    <xf numFmtId="0" fontId="0" fillId="0" borderId="3" xfId="0" applyNumberFormat="1" applyFill="1" applyBorder="1" applyAlignment="1">
      <alignment horizontal="center"/>
    </xf>
    <xf numFmtId="176" fontId="0" fillId="0" borderId="3" xfId="0" applyNumberFormat="1" applyFill="1" applyBorder="1" applyAlignment="1">
      <alignment horizontal="center"/>
    </xf>
    <xf numFmtId="0" fontId="0" fillId="0" borderId="8" xfId="0" applyNumberFormat="1" applyFill="1" applyBorder="1" applyAlignment="1">
      <alignment horizontal="center"/>
    </xf>
    <xf numFmtId="0" fontId="7" fillId="0" borderId="8" xfId="0" applyNumberFormat="1" applyFont="1" applyFill="1" applyBorder="1" applyAlignment="1">
      <alignment horizontal="center" vertical="center"/>
    </xf>
    <xf numFmtId="0" fontId="0" fillId="2" borderId="3" xfId="0" applyFill="1" applyBorder="1" applyAlignment="1">
      <alignment horizontal="center"/>
    </xf>
    <xf numFmtId="0" fontId="0" fillId="2" borderId="3" xfId="0" applyNumberFormat="1" applyFill="1" applyBorder="1"/>
    <xf numFmtId="0" fontId="0" fillId="2" borderId="3" xfId="0" applyFill="1" applyBorder="1"/>
    <xf numFmtId="0" fontId="0" fillId="2" borderId="3" xfId="0" applyNumberFormat="1" applyFill="1" applyBorder="1" applyAlignment="1">
      <alignment horizontal="center"/>
    </xf>
    <xf numFmtId="176" fontId="0" fillId="2" borderId="3" xfId="0" applyNumberFormat="1" applyFill="1" applyBorder="1" applyAlignment="1">
      <alignment horizontal="center"/>
    </xf>
    <xf numFmtId="0" fontId="0" fillId="2" borderId="8" xfId="0" applyFill="1" applyBorder="1"/>
    <xf numFmtId="0" fontId="4" fillId="0" borderId="3" xfId="0" applyFont="1" applyFill="1" applyBorder="1"/>
    <xf numFmtId="0" fontId="0" fillId="0" borderId="8" xfId="0" applyFill="1" applyBorder="1"/>
    <xf numFmtId="0" fontId="0" fillId="0" borderId="8" xfId="0" applyFill="1" applyBorder="1" applyAlignment="1">
      <alignment horizontal="center"/>
    </xf>
    <xf numFmtId="0" fontId="0" fillId="0" borderId="3" xfId="0" applyFont="1" applyFill="1" applyBorder="1" applyAlignment="1">
      <alignment horizontal="center"/>
    </xf>
    <xf numFmtId="0" fontId="0" fillId="0" borderId="3" xfId="0" applyNumberFormat="1" applyFont="1" applyFill="1" applyBorder="1" applyAlignment="1"/>
    <xf numFmtId="0" fontId="0" fillId="0" borderId="3" xfId="0" applyFont="1" applyFill="1" applyBorder="1" applyAlignment="1"/>
    <xf numFmtId="4" fontId="0" fillId="0" borderId="3" xfId="0" applyNumberFormat="1" applyFont="1" applyFill="1" applyBorder="1" applyAlignment="1">
      <alignment horizontal="center"/>
    </xf>
    <xf numFmtId="176" fontId="0" fillId="0" borderId="3" xfId="0" applyNumberFormat="1" applyFont="1" applyFill="1" applyBorder="1" applyAlignment="1">
      <alignment horizontal="center"/>
    </xf>
    <xf numFmtId="0" fontId="0" fillId="0" borderId="8" xfId="0" applyFont="1" applyFill="1" applyBorder="1" applyAlignment="1"/>
    <xf numFmtId="0" fontId="0" fillId="0" borderId="3" xfId="0" applyNumberFormat="1" applyFont="1" applyFill="1" applyBorder="1" applyAlignment="1">
      <alignment horizontal="center"/>
    </xf>
    <xf numFmtId="0" fontId="0" fillId="0" borderId="3" xfId="0" applyFont="1" applyFill="1" applyBorder="1"/>
    <xf numFmtId="0" fontId="0" fillId="2" borderId="8" xfId="0" applyFont="1" applyFill="1" applyBorder="1"/>
    <xf numFmtId="0" fontId="0" fillId="0" borderId="8" xfId="0" applyNumberFormat="1" applyFill="1" applyBorder="1"/>
    <xf numFmtId="10" fontId="1" fillId="0" borderId="0" xfId="0" applyNumberFormat="1" applyFont="1" applyFill="1" applyAlignment="1">
      <alignment horizontal="center" vertical="center" wrapText="1"/>
    </xf>
    <xf numFmtId="0" fontId="3" fillId="0" borderId="2" xfId="0" applyFont="1" applyFill="1" applyBorder="1" applyAlignment="1">
      <alignment horizontal="center" vertical="center"/>
    </xf>
    <xf numFmtId="10" fontId="0" fillId="0" borderId="4" xfId="0" applyNumberFormat="1" applyFill="1" applyBorder="1"/>
    <xf numFmtId="0" fontId="4" fillId="0" borderId="10" xfId="0" applyFont="1" applyFill="1" applyBorder="1" applyAlignment="1">
      <alignment horizontal="center"/>
    </xf>
    <xf numFmtId="0" fontId="4" fillId="0" borderId="4" xfId="0" applyFont="1" applyFill="1" applyBorder="1"/>
    <xf numFmtId="10" fontId="0" fillId="2" borderId="4" xfId="0" applyNumberFormat="1" applyFill="1" applyBorder="1"/>
    <xf numFmtId="0" fontId="4" fillId="2" borderId="10" xfId="0" applyFont="1" applyFill="1" applyBorder="1" applyAlignment="1">
      <alignment horizontal="center"/>
    </xf>
    <xf numFmtId="0" fontId="4" fillId="2" borderId="4" xfId="0" applyFont="1" applyFill="1" applyBorder="1"/>
    <xf numFmtId="10" fontId="0" fillId="0" borderId="4" xfId="0" applyNumberFormat="1" applyFont="1" applyFill="1" applyBorder="1" applyAlignment="1"/>
    <xf numFmtId="0" fontId="4" fillId="0" borderId="4" xfId="0" applyFont="1" applyFill="1" applyBorder="1" applyAlignment="1"/>
    <xf numFmtId="0" fontId="4" fillId="0" borderId="10" xfId="0" applyFont="1" applyFill="1" applyBorder="1"/>
    <xf numFmtId="0" fontId="0" fillId="0" borderId="10" xfId="0" applyFill="1" applyBorder="1"/>
    <xf numFmtId="4" fontId="0" fillId="0" borderId="3" xfId="0" applyNumberFormat="1" applyFill="1" applyBorder="1" applyAlignment="1">
      <alignment horizontal="center"/>
    </xf>
    <xf numFmtId="0" fontId="0" fillId="0" borderId="8" xfId="0" applyFill="1" applyBorder="1" applyAlignment="1">
      <alignment horizontal="right"/>
    </xf>
    <xf numFmtId="177" fontId="0" fillId="0" borderId="3" xfId="0" applyNumberFormat="1" applyFill="1" applyBorder="1" applyAlignment="1">
      <alignment horizontal="center"/>
    </xf>
    <xf numFmtId="177" fontId="0" fillId="0" borderId="3" xfId="0" applyNumberFormat="1" applyFill="1" applyBorder="1"/>
    <xf numFmtId="0" fontId="0" fillId="0" borderId="3" xfId="0" applyNumberFormat="1" applyFill="1" applyBorder="1" applyAlignment="1">
      <alignment vertical="center"/>
    </xf>
    <xf numFmtId="0" fontId="0" fillId="0" borderId="3" xfId="0" applyFill="1" applyBorder="1" applyAlignment="1">
      <alignment vertical="center"/>
    </xf>
    <xf numFmtId="4" fontId="0" fillId="0" borderId="3" xfId="0" applyNumberFormat="1" applyFill="1" applyBorder="1" applyAlignment="1">
      <alignment horizontal="center" vertical="center"/>
    </xf>
    <xf numFmtId="177" fontId="0" fillId="0" borderId="3" xfId="0" applyNumberFormat="1" applyFill="1" applyBorder="1" applyAlignment="1">
      <alignment horizontal="center" vertical="center"/>
    </xf>
    <xf numFmtId="177" fontId="0" fillId="0" borderId="3" xfId="0" applyNumberFormat="1" applyFill="1" applyBorder="1" applyAlignment="1">
      <alignment vertical="center"/>
    </xf>
    <xf numFmtId="0" fontId="0" fillId="0" borderId="10" xfId="0" applyFill="1" applyBorder="1" applyAlignment="1">
      <alignment horizontal="center"/>
    </xf>
    <xf numFmtId="10" fontId="0" fillId="0" borderId="9" xfId="0" applyNumberFormat="1" applyFill="1" applyBorder="1"/>
    <xf numFmtId="10" fontId="0" fillId="0" borderId="3" xfId="0" applyNumberFormat="1" applyFill="1" applyBorder="1"/>
    <xf numFmtId="0" fontId="4" fillId="0" borderId="3" xfId="0" applyFont="1" applyFill="1" applyBorder="1" applyAlignment="1">
      <alignment horizontal="center"/>
    </xf>
    <xf numFmtId="10" fontId="0" fillId="0" borderId="3" xfId="0" applyNumberFormat="1" applyFill="1" applyBorder="1" applyAlignment="1">
      <alignment vertical="center"/>
    </xf>
    <xf numFmtId="0" fontId="4" fillId="0" borderId="10" xfId="0" applyFont="1" applyFill="1" applyBorder="1" applyAlignment="1">
      <alignment horizontal="center" vertical="center"/>
    </xf>
    <xf numFmtId="0" fontId="0" fillId="0" borderId="8" xfId="0" applyFill="1" applyBorder="1" applyAlignment="1">
      <alignment vertical="center"/>
    </xf>
    <xf numFmtId="0" fontId="4" fillId="0" borderId="4" xfId="0" applyFont="1" applyFill="1" applyBorder="1" applyAlignment="1">
      <alignment vertical="center"/>
    </xf>
    <xf numFmtId="0" fontId="4" fillId="0" borderId="0" xfId="0" applyFont="1" applyFill="1" applyBorder="1" applyAlignment="1">
      <alignment horizontal="center"/>
    </xf>
    <xf numFmtId="0" fontId="0" fillId="0" borderId="0" xfId="0" applyNumberFormat="1" applyFont="1" applyFill="1" applyBorder="1" applyAlignment="1"/>
    <xf numFmtId="177" fontId="0" fillId="0" borderId="3" xfId="0" applyNumberFormat="1" applyFont="1" applyFill="1" applyBorder="1" applyAlignment="1">
      <alignment horizontal="center"/>
    </xf>
    <xf numFmtId="177" fontId="0" fillId="0" borderId="3" xfId="0" applyNumberFormat="1" applyFont="1" applyFill="1" applyBorder="1" applyAlignment="1"/>
    <xf numFmtId="0" fontId="4" fillId="0" borderId="8" xfId="0" applyFont="1" applyFill="1" applyBorder="1"/>
    <xf numFmtId="10" fontId="0" fillId="0" borderId="3" xfId="0" applyNumberFormat="1" applyFont="1" applyFill="1" applyBorder="1" applyAlignment="1"/>
    <xf numFmtId="0" fontId="4" fillId="0" borderId="3" xfId="0" applyFont="1" applyFill="1" applyBorder="1" applyAlignment="1"/>
    <xf numFmtId="0" fontId="8" fillId="0" borderId="3" xfId="0" applyFont="1" applyFill="1" applyBorder="1"/>
    <xf numFmtId="0" fontId="0" fillId="0" borderId="3" xfId="0" applyNumberFormat="1" applyFont="1" applyFill="1" applyBorder="1"/>
    <xf numFmtId="0" fontId="4" fillId="0" borderId="3" xfId="0" applyFont="1" applyFill="1" applyBorder="1" applyAlignment="1">
      <alignment horizontal="left"/>
    </xf>
    <xf numFmtId="10" fontId="0" fillId="0" borderId="3" xfId="0" applyNumberFormat="1" applyFont="1" applyFill="1" applyBorder="1"/>
    <xf numFmtId="4" fontId="0" fillId="0" borderId="3" xfId="0" applyNumberFormat="1" applyFill="1" applyBorder="1"/>
    <xf numFmtId="0" fontId="6" fillId="0" borderId="3" xfId="0" applyNumberFormat="1" applyFont="1" applyFill="1" applyBorder="1"/>
    <xf numFmtId="0" fontId="9" fillId="0" borderId="3" xfId="0" applyFont="1" applyFill="1" applyBorder="1"/>
    <xf numFmtId="0" fontId="6" fillId="0" borderId="3" xfId="0" applyFont="1" applyFill="1" applyBorder="1"/>
    <xf numFmtId="4" fontId="6" fillId="0" borderId="3" xfId="0" applyNumberFormat="1" applyFont="1" applyFill="1" applyBorder="1" applyAlignment="1">
      <alignment horizontal="center"/>
    </xf>
    <xf numFmtId="0" fontId="0" fillId="0" borderId="7" xfId="0" applyFill="1" applyBorder="1" applyAlignment="1">
      <alignment horizontal="center"/>
    </xf>
    <xf numFmtId="0" fontId="0" fillId="0" borderId="7" xfId="0" applyNumberFormat="1" applyFill="1" applyBorder="1"/>
    <xf numFmtId="0" fontId="0" fillId="0" borderId="7" xfId="0" applyFill="1" applyBorder="1"/>
    <xf numFmtId="0" fontId="0" fillId="0" borderId="7" xfId="0" applyNumberFormat="1" applyFill="1" applyBorder="1" applyAlignment="1">
      <alignment horizontal="center"/>
    </xf>
    <xf numFmtId="0" fontId="0" fillId="2" borderId="4" xfId="0" applyFill="1" applyBorder="1"/>
    <xf numFmtId="0" fontId="0" fillId="2" borderId="4" xfId="0" applyFill="1" applyBorder="1" applyAlignment="1">
      <alignment horizontal="center"/>
    </xf>
    <xf numFmtId="176" fontId="0" fillId="2" borderId="4" xfId="0" applyNumberFormat="1" applyFill="1" applyBorder="1" applyAlignment="1">
      <alignment horizontal="center"/>
    </xf>
    <xf numFmtId="0" fontId="0" fillId="2" borderId="4" xfId="0" applyNumberFormat="1" applyFill="1" applyBorder="1" applyAlignment="1">
      <alignment horizontal="center"/>
    </xf>
    <xf numFmtId="0" fontId="0" fillId="2" borderId="4" xfId="0" applyNumberFormat="1" applyFill="1" applyBorder="1"/>
    <xf numFmtId="0" fontId="0" fillId="2" borderId="11" xfId="0" applyFill="1" applyBorder="1" applyAlignment="1">
      <alignment horizontal="center"/>
    </xf>
    <xf numFmtId="176" fontId="5" fillId="2" borderId="4" xfId="0" applyNumberFormat="1" applyFont="1" applyFill="1" applyBorder="1" applyAlignment="1">
      <alignment horizontal="right" vertical="center"/>
    </xf>
    <xf numFmtId="0" fontId="0" fillId="2" borderId="12" xfId="0" applyFill="1" applyBorder="1" applyAlignment="1">
      <alignment horizontal="center"/>
    </xf>
    <xf numFmtId="0" fontId="0" fillId="2" borderId="13" xfId="0" applyFill="1" applyBorder="1" applyAlignment="1">
      <alignment horizontal="center"/>
    </xf>
    <xf numFmtId="10" fontId="6" fillId="0" borderId="3" xfId="0" applyNumberFormat="1" applyFont="1" applyFill="1" applyBorder="1"/>
    <xf numFmtId="0" fontId="9" fillId="0" borderId="3" xfId="0" applyFont="1" applyFill="1" applyBorder="1" applyAlignment="1">
      <alignment horizontal="center"/>
    </xf>
    <xf numFmtId="0" fontId="9" fillId="0" borderId="8" xfId="0" applyFont="1" applyFill="1" applyBorder="1"/>
    <xf numFmtId="0" fontId="9" fillId="0" borderId="4" xfId="0" applyFont="1" applyFill="1" applyBorder="1"/>
    <xf numFmtId="10" fontId="0" fillId="0" borderId="7" xfId="0" applyNumberFormat="1" applyFill="1" applyBorder="1"/>
    <xf numFmtId="0" fontId="4" fillId="0" borderId="7" xfId="0" applyFont="1" applyFill="1" applyBorder="1" applyAlignment="1">
      <alignment horizontal="center"/>
    </xf>
    <xf numFmtId="0" fontId="0" fillId="0" borderId="0" xfId="0" applyFill="1" applyBorder="1"/>
    <xf numFmtId="0" fontId="4" fillId="0" borderId="0" xfId="0" applyFont="1" applyFill="1" applyBorder="1"/>
    <xf numFmtId="10" fontId="0" fillId="2" borderId="4" xfId="0" applyNumberFormat="1" applyFill="1" applyBorder="1" applyAlignment="1">
      <alignment horizontal="center"/>
    </xf>
    <xf numFmtId="0" fontId="4" fillId="2" borderId="4" xfId="0" applyFont="1" applyFill="1" applyBorder="1" applyAlignment="1">
      <alignment horizontal="center"/>
    </xf>
    <xf numFmtId="0" fontId="0" fillId="2" borderId="4" xfId="0" applyFill="1" applyBorder="1" applyAlignment="1">
      <alignment horizontal="left"/>
    </xf>
    <xf numFmtId="0" fontId="4" fillId="2" borderId="0" xfId="0" applyFont="1" applyFill="1" applyBorder="1"/>
    <xf numFmtId="0" fontId="4" fillId="2" borderId="11" xfId="0" applyFont="1"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3" borderId="0" xfId="0" applyFont="1" applyFill="1" applyAlignment="1"/>
    <xf numFmtId="0" fontId="0" fillId="3" borderId="0" xfId="0" applyFill="1"/>
    <xf numFmtId="176" fontId="0" fillId="0" borderId="0" xfId="0" applyNumberFormat="1" applyAlignment="1">
      <alignment horizontal="center"/>
    </xf>
    <xf numFmtId="10" fontId="0" fillId="0" borderId="0" xfId="0" applyNumberFormat="1"/>
    <xf numFmtId="0" fontId="1" fillId="0" borderId="0" xfId="0" applyFont="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wrapText="1"/>
    </xf>
    <xf numFmtId="0" fontId="0" fillId="3" borderId="3" xfId="0" applyNumberFormat="1" applyFont="1" applyFill="1" applyBorder="1" applyAlignment="1"/>
    <xf numFmtId="0" fontId="0" fillId="3" borderId="3" xfId="0" applyFont="1" applyFill="1" applyBorder="1" applyAlignment="1"/>
    <xf numFmtId="4" fontId="0" fillId="3" borderId="3" xfId="0" applyNumberFormat="1" applyFont="1" applyFill="1" applyBorder="1" applyAlignment="1">
      <alignment horizontal="center"/>
    </xf>
    <xf numFmtId="176" fontId="0" fillId="3" borderId="3" xfId="0" applyNumberFormat="1" applyFont="1" applyFill="1" applyBorder="1" applyAlignment="1">
      <alignment horizontal="center"/>
    </xf>
    <xf numFmtId="0" fontId="0" fillId="4" borderId="8" xfId="0" applyFont="1" applyFill="1" applyBorder="1" applyAlignment="1"/>
    <xf numFmtId="0" fontId="0" fillId="0" borderId="8" xfId="0" applyFont="1" applyFill="1" applyBorder="1"/>
    <xf numFmtId="0" fontId="0" fillId="3" borderId="3" xfId="0" applyNumberFormat="1" applyFill="1" applyBorder="1"/>
    <xf numFmtId="0" fontId="0" fillId="3" borderId="3" xfId="0" applyFill="1" applyBorder="1"/>
    <xf numFmtId="0" fontId="0" fillId="3" borderId="3" xfId="0" applyNumberFormat="1" applyFill="1" applyBorder="1" applyAlignment="1">
      <alignment horizontal="center"/>
    </xf>
    <xf numFmtId="0" fontId="0" fillId="3" borderId="3" xfId="0" applyFill="1" applyBorder="1" applyAlignment="1">
      <alignment horizontal="center"/>
    </xf>
    <xf numFmtId="0" fontId="0" fillId="3" borderId="8" xfId="0" applyFill="1" applyBorder="1"/>
    <xf numFmtId="0" fontId="0" fillId="3" borderId="8" xfId="0" applyNumberFormat="1" applyFill="1" applyBorder="1" applyAlignment="1">
      <alignment horizontal="center"/>
    </xf>
    <xf numFmtId="0" fontId="0" fillId="3" borderId="8" xfId="0" applyFill="1" applyBorder="1" applyAlignment="1">
      <alignment horizontal="center"/>
    </xf>
    <xf numFmtId="0" fontId="3" fillId="0" borderId="2" xfId="0" applyFont="1" applyBorder="1" applyAlignment="1">
      <alignment horizontal="center" vertical="center"/>
    </xf>
    <xf numFmtId="10" fontId="0" fillId="3" borderId="4" xfId="0" applyNumberFormat="1" applyFont="1" applyFill="1" applyBorder="1" applyAlignment="1"/>
    <xf numFmtId="0" fontId="4" fillId="3" borderId="10" xfId="0" applyFont="1" applyFill="1" applyBorder="1" applyAlignment="1">
      <alignment horizontal="center"/>
    </xf>
    <xf numFmtId="0" fontId="0" fillId="3" borderId="8" xfId="0" applyFont="1" applyFill="1" applyBorder="1" applyAlignment="1"/>
    <xf numFmtId="0" fontId="4" fillId="3" borderId="4" xfId="0" applyFont="1" applyFill="1" applyBorder="1" applyAlignment="1"/>
    <xf numFmtId="10" fontId="0" fillId="3" borderId="4" xfId="0" applyNumberFormat="1" applyFill="1" applyBorder="1"/>
    <xf numFmtId="0" fontId="4" fillId="3" borderId="4" xfId="0" applyFont="1" applyFill="1" applyBorder="1"/>
    <xf numFmtId="4" fontId="0" fillId="3" borderId="3" xfId="0" applyNumberFormat="1" applyFill="1" applyBorder="1" applyAlignment="1">
      <alignment horizontal="center"/>
    </xf>
    <xf numFmtId="177" fontId="0" fillId="3" borderId="3" xfId="0" applyNumberFormat="1" applyFill="1" applyBorder="1" applyAlignment="1">
      <alignment horizontal="center"/>
    </xf>
    <xf numFmtId="177" fontId="0" fillId="3" borderId="3" xfId="0" applyNumberFormat="1" applyFill="1" applyBorder="1"/>
    <xf numFmtId="10" fontId="0" fillId="3" borderId="3" xfId="0" applyNumberFormat="1" applyFill="1" applyBorder="1"/>
    <xf numFmtId="0" fontId="0" fillId="3" borderId="3" xfId="0" applyFont="1" applyFill="1" applyBorder="1" applyAlignment="1">
      <alignment horizontal="center"/>
    </xf>
    <xf numFmtId="0" fontId="0" fillId="3" borderId="3" xfId="0" applyNumberFormat="1" applyFont="1" applyFill="1" applyBorder="1" applyAlignment="1">
      <alignment horizontal="center"/>
    </xf>
    <xf numFmtId="177" fontId="0" fillId="3" borderId="3" xfId="0" applyNumberFormat="1" applyFont="1" applyFill="1" applyBorder="1" applyAlignment="1">
      <alignment horizontal="center"/>
    </xf>
    <xf numFmtId="177" fontId="0" fillId="3" borderId="3" xfId="0" applyNumberFormat="1" applyFont="1" applyFill="1" applyBorder="1" applyAlignment="1"/>
    <xf numFmtId="0" fontId="4" fillId="3" borderId="3" xfId="0" applyFont="1" applyFill="1" applyBorder="1" applyAlignment="1">
      <alignment horizontal="center"/>
    </xf>
    <xf numFmtId="10" fontId="0" fillId="3" borderId="3" xfId="0" applyNumberFormat="1" applyFont="1" applyFill="1" applyBorder="1" applyAlignment="1"/>
    <xf numFmtId="0" fontId="0" fillId="3" borderId="3" xfId="0" applyFont="1" applyFill="1" applyBorder="1"/>
    <xf numFmtId="0" fontId="8" fillId="3" borderId="3" xfId="0" applyFont="1" applyFill="1" applyBorder="1"/>
    <xf numFmtId="0" fontId="6" fillId="3" borderId="3" xfId="0" applyNumberFormat="1" applyFont="1" applyFill="1" applyBorder="1"/>
    <xf numFmtId="0" fontId="9" fillId="3" borderId="3" xfId="0" applyFont="1" applyFill="1" applyBorder="1"/>
    <xf numFmtId="0" fontId="6" fillId="3" borderId="3" xfId="0" applyFont="1" applyFill="1" applyBorder="1"/>
    <xf numFmtId="4" fontId="6" fillId="3" borderId="3" xfId="0" applyNumberFormat="1" applyFont="1" applyFill="1" applyBorder="1" applyAlignment="1">
      <alignment horizontal="center"/>
    </xf>
    <xf numFmtId="0" fontId="9" fillId="3" borderId="8" xfId="0" applyFont="1" applyFill="1" applyBorder="1"/>
    <xf numFmtId="0" fontId="0" fillId="4" borderId="3" xfId="0" applyFont="1" applyFill="1" applyBorder="1" applyAlignment="1"/>
    <xf numFmtId="0" fontId="4" fillId="3" borderId="3" xfId="0" applyFont="1" applyFill="1" applyBorder="1"/>
    <xf numFmtId="4" fontId="0" fillId="3" borderId="3" xfId="0" applyNumberFormat="1" applyFill="1" applyBorder="1"/>
    <xf numFmtId="0" fontId="0" fillId="0" borderId="0" xfId="0" applyFill="1" applyAlignment="1">
      <alignment horizontal="center"/>
    </xf>
    <xf numFmtId="0" fontId="10" fillId="0" borderId="0" xfId="0" applyFont="1" applyFill="1" applyAlignment="1">
      <alignment horizontal="center" vertical="center" wrapText="1"/>
    </xf>
    <xf numFmtId="0" fontId="2" fillId="0" borderId="2" xfId="0" applyFont="1" applyFill="1" applyBorder="1" applyAlignment="1">
      <alignment horizontal="center" vertical="center"/>
    </xf>
    <xf numFmtId="0" fontId="0" fillId="0" borderId="4" xfId="0" applyFill="1" applyBorder="1"/>
    <xf numFmtId="0" fontId="0" fillId="0" borderId="10" xfId="0" applyNumberFormat="1" applyFill="1" applyBorder="1"/>
    <xf numFmtId="177" fontId="0" fillId="0" borderId="0" xfId="0" applyNumberFormat="1" applyFill="1" applyBorder="1"/>
    <xf numFmtId="0" fontId="6" fillId="0" borderId="4" xfId="0" applyFont="1" applyFill="1" applyBorder="1"/>
    <xf numFmtId="0" fontId="6" fillId="0" borderId="10" xfId="0" applyNumberFormat="1" applyFont="1" applyFill="1" applyBorder="1"/>
    <xf numFmtId="0" fontId="0" fillId="0" borderId="4" xfId="0" applyFont="1" applyFill="1" applyBorder="1"/>
    <xf numFmtId="0" fontId="0" fillId="0" borderId="10" xfId="0" applyNumberFormat="1" applyFont="1" applyFill="1" applyBorder="1"/>
    <xf numFmtId="0" fontId="1" fillId="0" borderId="0" xfId="0" applyFont="1" applyAlignment="1">
      <alignment horizontal="center"/>
    </xf>
    <xf numFmtId="0" fontId="1" fillId="2" borderId="0" xfId="0" applyFont="1" applyFill="1" applyAlignment="1">
      <alignment horizontal="center"/>
    </xf>
    <xf numFmtId="0" fontId="3"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0" fillId="0" borderId="3" xfId="0" applyBorder="1"/>
    <xf numFmtId="0" fontId="0" fillId="0" borderId="3" xfId="0" applyNumberFormat="1" applyBorder="1"/>
    <xf numFmtId="0" fontId="4" fillId="0" borderId="3" xfId="0" applyFont="1" applyBorder="1"/>
    <xf numFmtId="0" fontId="4" fillId="0" borderId="0" xfId="0" applyFont="1"/>
    <xf numFmtId="0" fontId="1" fillId="0" borderId="0" xfId="0" applyFont="1" applyFill="1" applyAlignment="1">
      <alignment horizontal="center"/>
    </xf>
    <xf numFmtId="0" fontId="3"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fgColor rgb="FFFFFF00"/>
          <bgColor rgb="FFFFFF00"/>
        </patternFill>
      </fill>
    </dxf>
  </dxfs>
  <tableStyles count="0" defaultTableStyle="TableStyleMedium9" defaultPivotStyle="PivotStyleMedium4"/>
  <colors>
    <mruColors>
      <color rgb="00FF0000"/>
      <color rgb="0092D05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NULL"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4" Type="http://schemas.openxmlformats.org/officeDocument/2006/relationships/image" Target="../media/image3.png"/><Relationship Id="rId3" Type="http://schemas.openxmlformats.org/officeDocument/2006/relationships/image" Target="../media/image2.png"/><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342</xdr:row>
      <xdr:rowOff>0</xdr:rowOff>
    </xdr:from>
    <xdr:to>
      <xdr:col>4</xdr:col>
      <xdr:colOff>11430</xdr:colOff>
      <xdr:row>342</xdr:row>
      <xdr:rowOff>176530</xdr:rowOff>
    </xdr:to>
    <xdr:pic>
      <xdr:nvPicPr>
        <xdr:cNvPr id="2"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3"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4"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5"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6"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7"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8"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9"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0"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1"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2"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3"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4"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5"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6"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7"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8"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9"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20"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21"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22"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23"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24"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25"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26"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27"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28"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29"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30"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31"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32"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33"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34"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35"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36"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37"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38"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39"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40"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41"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42" name="Picture 2" descr="http://124.117.230.238:8081/skins/images/default/s.gif"/>
        <xdr:cNvPicPr/>
      </xdr:nvPicPr>
      <xdr:blipFill>
        <a:blip r:embed="rId1" r:link="rId2"/>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43" name="Picture 2" descr="http://124.117.230.238:8081/skins/images/default/s.gif"/>
        <xdr:cNvPicPr/>
      </xdr:nvPicPr>
      <xdr:blipFill>
        <a:blip r:embed="rId3"/>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44" name="Picture 2" descr="http://124.117.230.238:8081/skins/images/default/s.gif"/>
        <xdr:cNvPicPr/>
      </xdr:nvPicPr>
      <xdr:blipFill>
        <a:blip r:embed="rId1" r:link="rId2"/>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45" name="Picture 2" descr="http://124.117.230.238:8081/skins/images/default/s.gif"/>
        <xdr:cNvPicPr/>
      </xdr:nvPicPr>
      <xdr:blipFill>
        <a:blip r:embed="rId3"/>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46" name="Picture 2" descr="http://124.117.230.238:8081/skins/images/default/s.gif"/>
        <xdr:cNvPicPr/>
      </xdr:nvPicPr>
      <xdr:blipFill>
        <a:blip r:embed="rId1" r:link="rId2"/>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47" name="Picture 2" descr="http://124.117.230.238:8081/skins/images/default/s.gif"/>
        <xdr:cNvPicPr/>
      </xdr:nvPicPr>
      <xdr:blipFill>
        <a:blip r:embed="rId3"/>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48" name="Picture 2" descr="http://124.117.230.238:8081/skins/images/default/s.gif"/>
        <xdr:cNvPicPr/>
      </xdr:nvPicPr>
      <xdr:blipFill>
        <a:blip r:embed="rId1" r:link="rId2"/>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49" name="Picture 2" descr="http://124.117.230.238:8081/skins/images/default/s.gif"/>
        <xdr:cNvPicPr/>
      </xdr:nvPicPr>
      <xdr:blipFill>
        <a:blip r:embed="rId3"/>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50" name="Picture 2" descr="http://124.117.230.238:8081/skins/images/default/s.gif"/>
        <xdr:cNvPicPr/>
      </xdr:nvPicPr>
      <xdr:blipFill>
        <a:blip r:embed="rId1" r:link="rId2"/>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51" name="Picture 2" descr="http://124.117.230.238:8081/skins/images/default/s.gif"/>
        <xdr:cNvPicPr/>
      </xdr:nvPicPr>
      <xdr:blipFill>
        <a:blip r:embed="rId3"/>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52" name="Picture 2" descr="http://124.117.230.238:8081/skins/images/default/s.gif"/>
        <xdr:cNvPicPr/>
      </xdr:nvPicPr>
      <xdr:blipFill>
        <a:blip r:embed="rId1" r:link="rId2"/>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53" name="Picture 2" descr="http://124.117.230.238:8081/skins/images/default/s.gif"/>
        <xdr:cNvPicPr/>
      </xdr:nvPicPr>
      <xdr:blipFill>
        <a:blip r:embed="rId3"/>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54" name="Picture 2" descr="http://124.117.230.238:8081/skins/images/default/s.gif"/>
        <xdr:cNvPicPr/>
      </xdr:nvPicPr>
      <xdr:blipFill>
        <a:blip r:embed="rId1" r:link="rId2"/>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55" name="Picture 2" descr="http://124.117.230.238:8081/skins/images/default/s.gif"/>
        <xdr:cNvPicPr/>
      </xdr:nvPicPr>
      <xdr:blipFill>
        <a:blip r:embed="rId3"/>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56" name="Picture 2" descr="http://124.117.230.238:8081/skins/images/default/s.gif"/>
        <xdr:cNvPicPr/>
      </xdr:nvPicPr>
      <xdr:blipFill>
        <a:blip r:embed="rId1" r:link="rId2"/>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57" name="Picture 2" descr="http://124.117.230.238:8081/skins/images/default/s.gif"/>
        <xdr:cNvPicPr/>
      </xdr:nvPicPr>
      <xdr:blipFill>
        <a:blip r:embed="rId3"/>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58"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59"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0"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1"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2"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3"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4"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5"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6"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7"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8"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9"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70"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71"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72"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73"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74"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75"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76"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77"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78"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79"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80"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81"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82"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83"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84"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85"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86"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87"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88"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89"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90"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91"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92"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93"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94"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95"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96"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97"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98"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99"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00"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01"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02"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03"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04"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05"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06"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07"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08"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09"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10"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11"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12"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13"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14"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15"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16"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17"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18"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19"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20"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21"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22"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23"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24"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25"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26"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27"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28"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29" name="Picture 2" descr="http://124.117.230.238:8081/skins/images/default/s.gif"/>
        <xdr:cNvPicPr/>
      </xdr:nvPicPr>
      <xdr:blipFill>
        <a:blip r:embed="rId1" r:link="rId2"/>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30" name="Picture 2" descr="http://124.117.230.238:8081/skins/images/default/s.gif"/>
        <xdr:cNvPicPr/>
      </xdr:nvPicPr>
      <xdr:blipFill>
        <a:blip r:embed="rId3"/>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31" name="Picture 2" descr="http://124.117.230.238:8081/skins/images/default/s.gif"/>
        <xdr:cNvPicPr/>
      </xdr:nvPicPr>
      <xdr:blipFill>
        <a:blip r:embed="rId1" r:link="rId2"/>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32" name="Picture 2" descr="http://124.117.230.238:8081/skins/images/default/s.gif"/>
        <xdr:cNvPicPr/>
      </xdr:nvPicPr>
      <xdr:blipFill>
        <a:blip r:embed="rId3"/>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33" name="Picture 2" descr="http://124.117.230.238:8081/skins/images/default/s.gif"/>
        <xdr:cNvPicPr/>
      </xdr:nvPicPr>
      <xdr:blipFill>
        <a:blip r:embed="rId1" r:link="rId2"/>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34" name="Picture 2" descr="http://124.117.230.238:8081/skins/images/default/s.gif"/>
        <xdr:cNvPicPr/>
      </xdr:nvPicPr>
      <xdr:blipFill>
        <a:blip r:embed="rId3"/>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35" name="Picture 2" descr="http://124.117.230.238:8081/skins/images/default/s.gif"/>
        <xdr:cNvPicPr/>
      </xdr:nvPicPr>
      <xdr:blipFill>
        <a:blip r:embed="rId1" r:link="rId2"/>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36" name="Picture 2" descr="http://124.117.230.238:8081/skins/images/default/s.gif"/>
        <xdr:cNvPicPr/>
      </xdr:nvPicPr>
      <xdr:blipFill>
        <a:blip r:embed="rId3"/>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37" name="Picture 2" descr="http://124.117.230.238:8081/skins/images/default/s.gif"/>
        <xdr:cNvPicPr/>
      </xdr:nvPicPr>
      <xdr:blipFill>
        <a:blip r:embed="rId1" r:link="rId2"/>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38" name="Picture 2" descr="http://124.117.230.238:8081/skins/images/default/s.gif"/>
        <xdr:cNvPicPr/>
      </xdr:nvPicPr>
      <xdr:blipFill>
        <a:blip r:embed="rId3"/>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39" name="Picture 2" descr="http://124.117.230.238:8081/skins/images/default/s.gif"/>
        <xdr:cNvPicPr/>
      </xdr:nvPicPr>
      <xdr:blipFill>
        <a:blip r:embed="rId1" r:link="rId2"/>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40" name="Picture 2" descr="http://124.117.230.238:8081/skins/images/default/s.gif"/>
        <xdr:cNvPicPr/>
      </xdr:nvPicPr>
      <xdr:blipFill>
        <a:blip r:embed="rId3"/>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41" name="Picture 2" descr="http://124.117.230.238:8081/skins/images/default/s.gif"/>
        <xdr:cNvPicPr/>
      </xdr:nvPicPr>
      <xdr:blipFill>
        <a:blip r:embed="rId1" r:link="rId2"/>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42" name="Picture 2" descr="http://124.117.230.238:8081/skins/images/default/s.gif"/>
        <xdr:cNvPicPr/>
      </xdr:nvPicPr>
      <xdr:blipFill>
        <a:blip r:embed="rId3"/>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43" name="Picture 2" descr="http://124.117.230.238:8081/skins/images/default/s.gif"/>
        <xdr:cNvPicPr/>
      </xdr:nvPicPr>
      <xdr:blipFill>
        <a:blip r:embed="rId1" r:link="rId2"/>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44" name="Picture 2" descr="http://124.117.230.238:8081/skins/images/default/s.gif"/>
        <xdr:cNvPicPr/>
      </xdr:nvPicPr>
      <xdr:blipFill>
        <a:blip r:embed="rId3"/>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45"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46"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47"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48"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49"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50"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51"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52"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53"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54"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55"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56"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57"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58"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59"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60"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61"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62"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63"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64"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65"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66"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67"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68"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69"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70"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71"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72"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73"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74"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75"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76"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77"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78"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79"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80"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81"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82"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83"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84"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85"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86"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87"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88"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89"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90"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91"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92"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93"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94"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95"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96"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97"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98"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99"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00"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01"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02"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03"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04"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05"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06"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07"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08"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09"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10"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11"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12"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13"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14"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15"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16"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17"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18"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19"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20"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21"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22"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23"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24"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25"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26"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27"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28"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29"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30"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31"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32"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33"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34"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35"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36"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37"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38"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39"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40"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41"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42"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43"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44"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45"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46"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47"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48"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49"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50"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51"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52"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53"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54"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55"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56"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57"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58"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59"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60"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61"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62"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63"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64"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65"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66"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67"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68"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69"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70"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71"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72"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73"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74"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75"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76"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77"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78"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79"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80"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81"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82"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83"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84"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85"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86"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87"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88"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89"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90"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91"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92"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93"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94"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95"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96"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97"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298"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299"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00"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01"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02"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03"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04"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05"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06"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07"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08"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09"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10"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11"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12"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13"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14"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15"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16"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17"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18"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19"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20"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21"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22"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23"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24"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25"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26"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27"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28"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29"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30"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31"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32"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33"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34"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35"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36"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37"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38"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39"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40"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41"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42"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43"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44"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45"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46"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47"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48"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49"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50"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51"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52"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53"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54"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55"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56"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57"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58"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59"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60"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61"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62"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63"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64"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65"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66"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67"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68"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69"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70"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71"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72"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73"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74"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75"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76"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77"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78"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79"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80"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81"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82"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83"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84"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85"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86"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87"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88"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89"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90"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91"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92"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93"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94"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95"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96"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97"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398"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399"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00"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01"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02"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03"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04"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05"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06"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07"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08"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09"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10"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11"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12"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13"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14"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15"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16"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17"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18"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19"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20"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21"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22"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23"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24"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25"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26"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27"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28"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29"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30"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31"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32"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33"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34"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35"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36"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37"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38"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39"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40"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41"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42"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43"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44"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45"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46"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47"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48"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49"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50"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51"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52"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53"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54"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55"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56"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57"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58"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59"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60"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61"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62"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63"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64"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65"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66"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67"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68"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69"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70"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71"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72"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73"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74"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75"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76"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77"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478"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79"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80"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120650</xdr:rowOff>
    </xdr:to>
    <xdr:pic>
      <xdr:nvPicPr>
        <xdr:cNvPr id="481" name="Picture 2" descr="http://124.117.230.238:8081/skins/images/default/s.gif"/>
        <xdr:cNvPicPr/>
      </xdr:nvPicPr>
      <xdr:blipFill>
        <a:blip r:embed="rId1" r:link="rId2"/>
        <a:stretch>
          <a:fillRect/>
        </a:stretch>
      </xdr:blipFill>
      <xdr:spPr>
        <a:xfrm>
          <a:off x="5095875" y="4025900"/>
          <a:ext cx="12700" cy="1206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120650</xdr:rowOff>
    </xdr:to>
    <xdr:pic>
      <xdr:nvPicPr>
        <xdr:cNvPr id="482" name="Picture 2" descr="http://124.117.230.238:8081/skins/images/default/s.gif"/>
        <xdr:cNvPicPr/>
      </xdr:nvPicPr>
      <xdr:blipFill>
        <a:blip r:embed="rId3"/>
        <a:stretch>
          <a:fillRect/>
        </a:stretch>
      </xdr:blipFill>
      <xdr:spPr>
        <a:xfrm>
          <a:off x="5095875" y="4025900"/>
          <a:ext cx="12700" cy="1206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83"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84"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120650</xdr:rowOff>
    </xdr:to>
    <xdr:pic>
      <xdr:nvPicPr>
        <xdr:cNvPr id="485" name="Picture 2" descr="http://124.117.230.238:8081/skins/images/default/s.gif"/>
        <xdr:cNvPicPr/>
      </xdr:nvPicPr>
      <xdr:blipFill>
        <a:blip r:embed="rId1" r:link="rId2"/>
        <a:stretch>
          <a:fillRect/>
        </a:stretch>
      </xdr:blipFill>
      <xdr:spPr>
        <a:xfrm>
          <a:off x="5095875" y="4025900"/>
          <a:ext cx="12700" cy="1206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120650</xdr:rowOff>
    </xdr:to>
    <xdr:pic>
      <xdr:nvPicPr>
        <xdr:cNvPr id="486" name="Picture 2" descr="http://124.117.230.238:8081/skins/images/default/s.gif"/>
        <xdr:cNvPicPr/>
      </xdr:nvPicPr>
      <xdr:blipFill>
        <a:blip r:embed="rId3"/>
        <a:stretch>
          <a:fillRect/>
        </a:stretch>
      </xdr:blipFill>
      <xdr:spPr>
        <a:xfrm>
          <a:off x="5095875" y="4025900"/>
          <a:ext cx="12700" cy="1206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87"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88"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120650</xdr:rowOff>
    </xdr:to>
    <xdr:pic>
      <xdr:nvPicPr>
        <xdr:cNvPr id="489" name="Picture 2" descr="http://124.117.230.238:8081/skins/images/default/s.gif"/>
        <xdr:cNvPicPr/>
      </xdr:nvPicPr>
      <xdr:blipFill>
        <a:blip r:embed="rId1" r:link="rId2"/>
        <a:stretch>
          <a:fillRect/>
        </a:stretch>
      </xdr:blipFill>
      <xdr:spPr>
        <a:xfrm>
          <a:off x="5095875" y="4025900"/>
          <a:ext cx="12700" cy="1206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120650</xdr:rowOff>
    </xdr:to>
    <xdr:pic>
      <xdr:nvPicPr>
        <xdr:cNvPr id="490" name="Picture 2" descr="http://124.117.230.238:8081/skins/images/default/s.gif"/>
        <xdr:cNvPicPr/>
      </xdr:nvPicPr>
      <xdr:blipFill>
        <a:blip r:embed="rId3"/>
        <a:stretch>
          <a:fillRect/>
        </a:stretch>
      </xdr:blipFill>
      <xdr:spPr>
        <a:xfrm>
          <a:off x="5095875" y="4025900"/>
          <a:ext cx="12700" cy="1206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91"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92"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120650</xdr:rowOff>
    </xdr:to>
    <xdr:pic>
      <xdr:nvPicPr>
        <xdr:cNvPr id="493" name="Picture 2" descr="http://124.117.230.238:8081/skins/images/default/s.gif"/>
        <xdr:cNvPicPr/>
      </xdr:nvPicPr>
      <xdr:blipFill>
        <a:blip r:embed="rId1" r:link="rId2"/>
        <a:stretch>
          <a:fillRect/>
        </a:stretch>
      </xdr:blipFill>
      <xdr:spPr>
        <a:xfrm>
          <a:off x="5095875" y="4025900"/>
          <a:ext cx="12700" cy="1206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120650</xdr:rowOff>
    </xdr:to>
    <xdr:pic>
      <xdr:nvPicPr>
        <xdr:cNvPr id="494" name="Picture 2" descr="http://124.117.230.238:8081/skins/images/default/s.gif"/>
        <xdr:cNvPicPr/>
      </xdr:nvPicPr>
      <xdr:blipFill>
        <a:blip r:embed="rId3"/>
        <a:stretch>
          <a:fillRect/>
        </a:stretch>
      </xdr:blipFill>
      <xdr:spPr>
        <a:xfrm>
          <a:off x="5095875" y="4025900"/>
          <a:ext cx="12700" cy="1206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95"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496"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497" name="Picture 2" descr="http://124.117.230.238:8081/skins/images/default/s.gif"/>
        <xdr:cNvPicPr>
          <a:picLocks noChangeAspect="1"/>
        </xdr:cNvPicPr>
      </xdr:nvPicPr>
      <xdr:blipFill>
        <a:blip r:embed="rId1" r:link="rId2"/>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498" name="Picture 2" descr="http://124.117.230.238:8081/skins/images/default/s.gif"/>
        <xdr:cNvPicPr>
          <a:picLocks noChangeAspect="1"/>
        </xdr:cNvPicPr>
      </xdr:nvPicPr>
      <xdr:blipFill>
        <a:blip r:embed="rId3"/>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499"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500"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501" name="Picture 2" descr="http://124.117.230.238:8081/skins/images/default/s.gif"/>
        <xdr:cNvPicPr>
          <a:picLocks noChangeAspect="1"/>
        </xdr:cNvPicPr>
      </xdr:nvPicPr>
      <xdr:blipFill>
        <a:blip r:embed="rId1" r:link="rId2"/>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502" name="Picture 2" descr="http://124.117.230.238:8081/skins/images/default/s.gif"/>
        <xdr:cNvPicPr>
          <a:picLocks noChangeAspect="1"/>
        </xdr:cNvPicPr>
      </xdr:nvPicPr>
      <xdr:blipFill>
        <a:blip r:embed="rId3"/>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503"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504"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505" name="Picture 2" descr="http://124.117.230.238:8081/skins/images/default/s.gif"/>
        <xdr:cNvPicPr>
          <a:picLocks noChangeAspect="1"/>
        </xdr:cNvPicPr>
      </xdr:nvPicPr>
      <xdr:blipFill>
        <a:blip r:embed="rId1" r:link="rId2"/>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506" name="Picture 2" descr="http://124.117.230.238:8081/skins/images/default/s.gif"/>
        <xdr:cNvPicPr>
          <a:picLocks noChangeAspect="1"/>
        </xdr:cNvPicPr>
      </xdr:nvPicPr>
      <xdr:blipFill>
        <a:blip r:embed="rId3"/>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507"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508"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509" name="Picture 2" descr="http://124.117.230.238:8081/skins/images/default/s.gif"/>
        <xdr:cNvPicPr>
          <a:picLocks noChangeAspect="1"/>
        </xdr:cNvPicPr>
      </xdr:nvPicPr>
      <xdr:blipFill>
        <a:blip r:embed="rId1" r:link="rId2"/>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510" name="Picture 2" descr="http://124.117.230.238:8081/skins/images/default/s.gif"/>
        <xdr:cNvPicPr>
          <a:picLocks noChangeAspect="1"/>
        </xdr:cNvPicPr>
      </xdr:nvPicPr>
      <xdr:blipFill>
        <a:blip r:embed="rId3"/>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511"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512"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513" name="Picture 2" descr="http://124.117.230.238:8081/skins/images/default/s.gif"/>
        <xdr:cNvPicPr>
          <a:picLocks noChangeAspect="1"/>
        </xdr:cNvPicPr>
      </xdr:nvPicPr>
      <xdr:blipFill>
        <a:blip r:embed="rId1" r:link="rId2"/>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514" name="Picture 2" descr="http://124.117.230.238:8081/skins/images/default/s.gif"/>
        <xdr:cNvPicPr>
          <a:picLocks noChangeAspect="1"/>
        </xdr:cNvPicPr>
      </xdr:nvPicPr>
      <xdr:blipFill>
        <a:blip r:embed="rId3"/>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515"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516"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517" name="Picture 2" descr="http://124.117.230.238:8081/skins/images/default/s.gif"/>
        <xdr:cNvPicPr>
          <a:picLocks noChangeAspect="1"/>
        </xdr:cNvPicPr>
      </xdr:nvPicPr>
      <xdr:blipFill>
        <a:blip r:embed="rId1" r:link="rId2"/>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518" name="Picture 2" descr="http://124.117.230.238:8081/skins/images/default/s.gif"/>
        <xdr:cNvPicPr>
          <a:picLocks noChangeAspect="1"/>
        </xdr:cNvPicPr>
      </xdr:nvPicPr>
      <xdr:blipFill>
        <a:blip r:embed="rId3"/>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519"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520"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521" name="Picture 2" descr="http://124.117.230.238:8081/skins/images/default/s.gif"/>
        <xdr:cNvPicPr>
          <a:picLocks noChangeAspect="1"/>
        </xdr:cNvPicPr>
      </xdr:nvPicPr>
      <xdr:blipFill>
        <a:blip r:embed="rId1" r:link="rId2"/>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522" name="Picture 2" descr="http://124.117.230.238:8081/skins/images/default/s.gif"/>
        <xdr:cNvPicPr>
          <a:picLocks noChangeAspect="1"/>
        </xdr:cNvPicPr>
      </xdr:nvPicPr>
      <xdr:blipFill>
        <a:blip r:embed="rId3"/>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523"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524"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525" name="Picture 2" descr="http://124.117.230.238:8081/skins/images/default/s.gif"/>
        <xdr:cNvPicPr>
          <a:picLocks noChangeAspect="1"/>
        </xdr:cNvPicPr>
      </xdr:nvPicPr>
      <xdr:blipFill>
        <a:blip r:embed="rId1" r:link="rId2"/>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526" name="Picture 2" descr="http://124.117.230.238:8081/skins/images/default/s.gif"/>
        <xdr:cNvPicPr>
          <a:picLocks noChangeAspect="1"/>
        </xdr:cNvPicPr>
      </xdr:nvPicPr>
      <xdr:blipFill>
        <a:blip r:embed="rId3"/>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527"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528"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529" name="Picture 2" descr="http://124.117.230.238:8081/skins/images/default/s.gif"/>
        <xdr:cNvPicPr>
          <a:picLocks noChangeAspect="1"/>
        </xdr:cNvPicPr>
      </xdr:nvPicPr>
      <xdr:blipFill>
        <a:blip r:embed="rId1" r:link="rId2"/>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530" name="Picture 2" descr="http://124.117.230.238:8081/skins/images/default/s.gif"/>
        <xdr:cNvPicPr>
          <a:picLocks noChangeAspect="1"/>
        </xdr:cNvPicPr>
      </xdr:nvPicPr>
      <xdr:blipFill>
        <a:blip r:embed="rId3"/>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531"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532"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533" name="Picture 2" descr="http://124.117.230.238:8081/skins/images/default/s.gif"/>
        <xdr:cNvPicPr>
          <a:picLocks noChangeAspect="1"/>
        </xdr:cNvPicPr>
      </xdr:nvPicPr>
      <xdr:blipFill>
        <a:blip r:embed="rId1" r:link="rId2"/>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534" name="Picture 2" descr="http://124.117.230.238:8081/skins/images/default/s.gif"/>
        <xdr:cNvPicPr>
          <a:picLocks noChangeAspect="1"/>
        </xdr:cNvPicPr>
      </xdr:nvPicPr>
      <xdr:blipFill>
        <a:blip r:embed="rId3"/>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535"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536"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537" name="Picture 2" descr="http://124.117.230.238:8081/skins/images/default/s.gif"/>
        <xdr:cNvPicPr>
          <a:picLocks noChangeAspect="1"/>
        </xdr:cNvPicPr>
      </xdr:nvPicPr>
      <xdr:blipFill>
        <a:blip r:embed="rId1" r:link="rId2"/>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538" name="Picture 2" descr="http://124.117.230.238:8081/skins/images/default/s.gif"/>
        <xdr:cNvPicPr>
          <a:picLocks noChangeAspect="1"/>
        </xdr:cNvPicPr>
      </xdr:nvPicPr>
      <xdr:blipFill>
        <a:blip r:embed="rId3"/>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539"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540"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541" name="Picture 2" descr="http://124.117.230.238:8081/skins/images/default/s.gif"/>
        <xdr:cNvPicPr>
          <a:picLocks noChangeAspect="1"/>
        </xdr:cNvPicPr>
      </xdr:nvPicPr>
      <xdr:blipFill>
        <a:blip r:embed="rId1" r:link="rId2"/>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542" name="Picture 2" descr="http://124.117.230.238:8081/skins/images/default/s.gif"/>
        <xdr:cNvPicPr>
          <a:picLocks noChangeAspect="1"/>
        </xdr:cNvPicPr>
      </xdr:nvPicPr>
      <xdr:blipFill>
        <a:blip r:embed="rId3"/>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543"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544"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545" name="Picture 2" descr="http://124.117.230.238:8081/skins/images/default/s.gif"/>
        <xdr:cNvPicPr>
          <a:picLocks noChangeAspect="1"/>
        </xdr:cNvPicPr>
      </xdr:nvPicPr>
      <xdr:blipFill>
        <a:blip r:embed="rId1" r:link="rId2"/>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546" name="Picture 2" descr="http://124.117.230.238:8081/skins/images/default/s.gif"/>
        <xdr:cNvPicPr>
          <a:picLocks noChangeAspect="1"/>
        </xdr:cNvPicPr>
      </xdr:nvPicPr>
      <xdr:blipFill>
        <a:blip r:embed="rId3"/>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547"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548"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549" name="Picture 2" descr="http://124.117.230.238:8081/skins/images/default/s.gif"/>
        <xdr:cNvPicPr>
          <a:picLocks noChangeAspect="1"/>
        </xdr:cNvPicPr>
      </xdr:nvPicPr>
      <xdr:blipFill>
        <a:blip r:embed="rId1" r:link="rId2"/>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550" name="Picture 2" descr="http://124.117.230.238:8081/skins/images/default/s.gif"/>
        <xdr:cNvPicPr>
          <a:picLocks noChangeAspect="1"/>
        </xdr:cNvPicPr>
      </xdr:nvPicPr>
      <xdr:blipFill>
        <a:blip r:embed="rId3"/>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551"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552"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553" name="Picture 2" descr="http://124.117.230.238:8081/skins/images/default/s.gif"/>
        <xdr:cNvPicPr>
          <a:picLocks noChangeAspect="1"/>
        </xdr:cNvPicPr>
      </xdr:nvPicPr>
      <xdr:blipFill>
        <a:blip r:embed="rId1" r:link="rId2"/>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554" name="Picture 2" descr="http://124.117.230.238:8081/skins/images/default/s.gif"/>
        <xdr:cNvPicPr>
          <a:picLocks noChangeAspect="1"/>
        </xdr:cNvPicPr>
      </xdr:nvPicPr>
      <xdr:blipFill>
        <a:blip r:embed="rId3"/>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555"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556"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557" name="Picture 2" descr="http://124.117.230.238:8081/skins/images/default/s.gif"/>
        <xdr:cNvPicPr>
          <a:picLocks noChangeAspect="1"/>
        </xdr:cNvPicPr>
      </xdr:nvPicPr>
      <xdr:blipFill>
        <a:blip r:embed="rId1" r:link="rId2"/>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558" name="Picture 2" descr="http://124.117.230.238:8081/skins/images/default/s.gif"/>
        <xdr:cNvPicPr>
          <a:picLocks noChangeAspect="1"/>
        </xdr:cNvPicPr>
      </xdr:nvPicPr>
      <xdr:blipFill>
        <a:blip r:embed="rId3"/>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559"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560"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561"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562"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563"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564"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565"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566"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567"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568"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569"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570"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571"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572"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573"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574"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575"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576"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577"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578"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579"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580"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581"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582"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583"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584"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585"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586"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587"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588"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589"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590"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591"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592"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593"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594"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595"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596"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597"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598"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599"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600"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601"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602"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603"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604"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605"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606"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607"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608"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609"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610"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611"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612"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613"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614"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615"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616"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617"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618"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619"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620"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621"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622"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623"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624"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625"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626"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627"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628"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629"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630"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631"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632"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633"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634"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635"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636"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637"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638"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639"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640"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641"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642"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643"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644"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645"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646"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647"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648" name="Picture 2" descr="http://124.117.230.238:8081/skins/images/default/s.gif"/>
        <xdr:cNvPicPr/>
      </xdr:nvPicPr>
      <xdr:blipFill>
        <a:blip r:embed="rId1" r:link="rId2"/>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649" name="Picture 2" descr="http://124.117.230.238:8081/skins/images/default/s.gif"/>
        <xdr:cNvPicPr/>
      </xdr:nvPicPr>
      <xdr:blipFill>
        <a:blip r:embed="rId3"/>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650" name="Picture 2" descr="http://124.117.230.238:8081/skins/images/default/s.gif"/>
        <xdr:cNvPicPr/>
      </xdr:nvPicPr>
      <xdr:blipFill>
        <a:blip r:embed="rId1" r:link="rId2"/>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651" name="Picture 2" descr="http://124.117.230.238:8081/skins/images/default/s.gif"/>
        <xdr:cNvPicPr/>
      </xdr:nvPicPr>
      <xdr:blipFill>
        <a:blip r:embed="rId3"/>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652" name="Picture 2" descr="http://124.117.230.238:8081/skins/images/default/s.gif"/>
        <xdr:cNvPicPr/>
      </xdr:nvPicPr>
      <xdr:blipFill>
        <a:blip r:embed="rId1" r:link="rId2"/>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653" name="Picture 2" descr="http://124.117.230.238:8081/skins/images/default/s.gif"/>
        <xdr:cNvPicPr/>
      </xdr:nvPicPr>
      <xdr:blipFill>
        <a:blip r:embed="rId3"/>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654" name="Picture 2" descr="http://124.117.230.238:8081/skins/images/default/s.gif"/>
        <xdr:cNvPicPr/>
      </xdr:nvPicPr>
      <xdr:blipFill>
        <a:blip r:embed="rId1" r:link="rId2"/>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655" name="Picture 2" descr="http://124.117.230.238:8081/skins/images/default/s.gif"/>
        <xdr:cNvPicPr/>
      </xdr:nvPicPr>
      <xdr:blipFill>
        <a:blip r:embed="rId3"/>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656" name="Picture 2" descr="http://124.117.230.238:8081/skins/images/default/s.gif"/>
        <xdr:cNvPicPr/>
      </xdr:nvPicPr>
      <xdr:blipFill>
        <a:blip r:embed="rId1" r:link="rId2"/>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657" name="Picture 2" descr="http://124.117.230.238:8081/skins/images/default/s.gif"/>
        <xdr:cNvPicPr/>
      </xdr:nvPicPr>
      <xdr:blipFill>
        <a:blip r:embed="rId3"/>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658" name="Picture 2" descr="http://124.117.230.238:8081/skins/images/default/s.gif"/>
        <xdr:cNvPicPr/>
      </xdr:nvPicPr>
      <xdr:blipFill>
        <a:blip r:embed="rId1" r:link="rId2"/>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659" name="Picture 2" descr="http://124.117.230.238:8081/skins/images/default/s.gif"/>
        <xdr:cNvPicPr/>
      </xdr:nvPicPr>
      <xdr:blipFill>
        <a:blip r:embed="rId3"/>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660" name="Picture 2" descr="http://124.117.230.238:8081/skins/images/default/s.gif"/>
        <xdr:cNvPicPr/>
      </xdr:nvPicPr>
      <xdr:blipFill>
        <a:blip r:embed="rId1" r:link="rId2"/>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661" name="Picture 2" descr="http://124.117.230.238:8081/skins/images/default/s.gif"/>
        <xdr:cNvPicPr/>
      </xdr:nvPicPr>
      <xdr:blipFill>
        <a:blip r:embed="rId3"/>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662" name="Picture 2" descr="http://124.117.230.238:8081/skins/images/default/s.gif"/>
        <xdr:cNvPicPr/>
      </xdr:nvPicPr>
      <xdr:blipFill>
        <a:blip r:embed="rId1" r:link="rId2"/>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663" name="Picture 2" descr="http://124.117.230.238:8081/skins/images/default/s.gif"/>
        <xdr:cNvPicPr/>
      </xdr:nvPicPr>
      <xdr:blipFill>
        <a:blip r:embed="rId3"/>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64"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65"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66"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67"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68"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69"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70"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71"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72"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73"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74"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75"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76"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77"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78"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79"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80"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81"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82"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83"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84"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85"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86"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87"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88"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89"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90"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91"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92"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93"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94"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695"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696"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697"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698"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699"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700"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701"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702"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703"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704"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705"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706"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707"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708"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709"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710"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711"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712"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713"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714"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715"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716"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717"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718"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719"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720"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721"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722"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723"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724"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725"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726"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727"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728"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729"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730"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731"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732"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733"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734"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735" name="Picture 2" descr="http://124.117.230.238:8081/skins/images/default/s.gif"/>
        <xdr:cNvPicPr/>
      </xdr:nvPicPr>
      <xdr:blipFill>
        <a:blip r:embed="rId1" r:link="rId2"/>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736" name="Picture 2" descr="http://124.117.230.238:8081/skins/images/default/s.gif"/>
        <xdr:cNvPicPr/>
      </xdr:nvPicPr>
      <xdr:blipFill>
        <a:blip r:embed="rId3"/>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737" name="Picture 2" descr="http://124.117.230.238:8081/skins/images/default/s.gif"/>
        <xdr:cNvPicPr/>
      </xdr:nvPicPr>
      <xdr:blipFill>
        <a:blip r:embed="rId1" r:link="rId2"/>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738" name="Picture 2" descr="http://124.117.230.238:8081/skins/images/default/s.gif"/>
        <xdr:cNvPicPr/>
      </xdr:nvPicPr>
      <xdr:blipFill>
        <a:blip r:embed="rId3"/>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739" name="Picture 2" descr="http://124.117.230.238:8081/skins/images/default/s.gif"/>
        <xdr:cNvPicPr/>
      </xdr:nvPicPr>
      <xdr:blipFill>
        <a:blip r:embed="rId1" r:link="rId2"/>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740" name="Picture 2" descr="http://124.117.230.238:8081/skins/images/default/s.gif"/>
        <xdr:cNvPicPr/>
      </xdr:nvPicPr>
      <xdr:blipFill>
        <a:blip r:embed="rId3"/>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741" name="Picture 2" descr="http://124.117.230.238:8081/skins/images/default/s.gif"/>
        <xdr:cNvPicPr/>
      </xdr:nvPicPr>
      <xdr:blipFill>
        <a:blip r:embed="rId1" r:link="rId2"/>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742" name="Picture 2" descr="http://124.117.230.238:8081/skins/images/default/s.gif"/>
        <xdr:cNvPicPr/>
      </xdr:nvPicPr>
      <xdr:blipFill>
        <a:blip r:embed="rId3"/>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743" name="Picture 2" descr="http://124.117.230.238:8081/skins/images/default/s.gif"/>
        <xdr:cNvPicPr/>
      </xdr:nvPicPr>
      <xdr:blipFill>
        <a:blip r:embed="rId1" r:link="rId2"/>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744" name="Picture 2" descr="http://124.117.230.238:8081/skins/images/default/s.gif"/>
        <xdr:cNvPicPr/>
      </xdr:nvPicPr>
      <xdr:blipFill>
        <a:blip r:embed="rId3"/>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745" name="Picture 2" descr="http://124.117.230.238:8081/skins/images/default/s.gif"/>
        <xdr:cNvPicPr/>
      </xdr:nvPicPr>
      <xdr:blipFill>
        <a:blip r:embed="rId1" r:link="rId2"/>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746" name="Picture 2" descr="http://124.117.230.238:8081/skins/images/default/s.gif"/>
        <xdr:cNvPicPr/>
      </xdr:nvPicPr>
      <xdr:blipFill>
        <a:blip r:embed="rId3"/>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747" name="Picture 2" descr="http://124.117.230.238:8081/skins/images/default/s.gif"/>
        <xdr:cNvPicPr/>
      </xdr:nvPicPr>
      <xdr:blipFill>
        <a:blip r:embed="rId1" r:link="rId2"/>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748" name="Picture 2" descr="http://124.117.230.238:8081/skins/images/default/s.gif"/>
        <xdr:cNvPicPr/>
      </xdr:nvPicPr>
      <xdr:blipFill>
        <a:blip r:embed="rId3"/>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749" name="Picture 2" descr="http://124.117.230.238:8081/skins/images/default/s.gif"/>
        <xdr:cNvPicPr/>
      </xdr:nvPicPr>
      <xdr:blipFill>
        <a:blip r:embed="rId1" r:link="rId2"/>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750" name="Picture 2" descr="http://124.117.230.238:8081/skins/images/default/s.gif"/>
        <xdr:cNvPicPr/>
      </xdr:nvPicPr>
      <xdr:blipFill>
        <a:blip r:embed="rId3"/>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751"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752"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753"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754"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755"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756"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757"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758"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759"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760"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761"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762"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763"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764"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765"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766"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767"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768"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769"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770"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771"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772"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773"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774"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775"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776"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777"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778"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779"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780"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781"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782"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783"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784"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785"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786"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787"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788"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789"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790"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791"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792"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793"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794"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795"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796"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797"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798"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799"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00"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01"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02"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03"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04"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05"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06"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07"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08"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09"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10"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11"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12"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13"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14"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15"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16"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17"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18"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19"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20"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21"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22"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23"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24"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25"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26"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27"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28"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29"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30"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31"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32"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33"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34"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35"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36"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37"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38"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39"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40"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41"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42"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43"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44"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45"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46"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47"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48"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49"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50"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51"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52"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53"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54"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55"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56"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57"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58"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59"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60"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61"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62"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63"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64"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65"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66"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67"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68"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69"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70"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71"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72"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73"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74"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75"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76"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77"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78"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79"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80"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81"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82"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83"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84"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85"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86"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87"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88"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89"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90"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91"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92"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93"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94"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95"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96"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97"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898"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899"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00"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01"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02"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03"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04"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05"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06"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07"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08"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09"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10"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11"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12"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13"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14"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15"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16"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17"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18"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19"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20"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21"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22"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23"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24"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25"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26"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27"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28"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29"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30"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31"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32"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33"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34"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35"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36"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37"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38"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39"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40"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41"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42"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43"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44"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45"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46"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47"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48"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49"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50"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51"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52"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53"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54"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55"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56"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57"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58"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59"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60"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61"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62"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63"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64"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65"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66"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67"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68"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69"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70"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71"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72"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73"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74"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75"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76"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77"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78"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79"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80"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81"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82"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83"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84"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85"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86"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87"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88"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89"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90"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91"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92"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93"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94"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95"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96"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97"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998"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999"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00"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01"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02"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03"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04"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05"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06"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07"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08"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09"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10"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11"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12"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13"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14"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15"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16"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17"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18"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19"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20"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21"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22"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23"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24"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25"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26"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27"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28"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29"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30"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31"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32"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33"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34"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35"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36"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37"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38"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39"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40"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41"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42"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43"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44"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45"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46"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47"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48"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49"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50"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51"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52"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53"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54"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55"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56"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57"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58"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59"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60"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61"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62"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63"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64"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65"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66"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67"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68"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69"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70"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71"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72"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73"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74"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75"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76"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77"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78"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79"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80"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81"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82"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83" name="Picture 2" descr="http://124.117.230.238:8081/skins/images/default/s.gif"/>
        <xdr:cNvPicPr/>
      </xdr:nvPicPr>
      <xdr:blipFill>
        <a:blip r:embed="rId1" r:link="rId2"/>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124460</xdr:rowOff>
    </xdr:to>
    <xdr:pic>
      <xdr:nvPicPr>
        <xdr:cNvPr id="1084" name="Picture 2" descr="http://124.117.230.238:8081/skins/images/default/s.gif"/>
        <xdr:cNvPicPr/>
      </xdr:nvPicPr>
      <xdr:blipFill>
        <a:blip r:embed="rId3"/>
        <a:stretch>
          <a:fillRect/>
        </a:stretch>
      </xdr:blipFill>
      <xdr:spPr>
        <a:xfrm>
          <a:off x="5095875" y="4025900"/>
          <a:ext cx="12700" cy="12446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85"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86"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120650</xdr:rowOff>
    </xdr:to>
    <xdr:pic>
      <xdr:nvPicPr>
        <xdr:cNvPr id="1087" name="Picture 2" descr="http://124.117.230.238:8081/skins/images/default/s.gif"/>
        <xdr:cNvPicPr/>
      </xdr:nvPicPr>
      <xdr:blipFill>
        <a:blip r:embed="rId1" r:link="rId2"/>
        <a:stretch>
          <a:fillRect/>
        </a:stretch>
      </xdr:blipFill>
      <xdr:spPr>
        <a:xfrm>
          <a:off x="5095875" y="4025900"/>
          <a:ext cx="12700" cy="1206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120650</xdr:rowOff>
    </xdr:to>
    <xdr:pic>
      <xdr:nvPicPr>
        <xdr:cNvPr id="1088" name="Picture 2" descr="http://124.117.230.238:8081/skins/images/default/s.gif"/>
        <xdr:cNvPicPr/>
      </xdr:nvPicPr>
      <xdr:blipFill>
        <a:blip r:embed="rId3"/>
        <a:stretch>
          <a:fillRect/>
        </a:stretch>
      </xdr:blipFill>
      <xdr:spPr>
        <a:xfrm>
          <a:off x="5095875" y="4025900"/>
          <a:ext cx="12700" cy="1206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89"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90"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120650</xdr:rowOff>
    </xdr:to>
    <xdr:pic>
      <xdr:nvPicPr>
        <xdr:cNvPr id="1091" name="Picture 2" descr="http://124.117.230.238:8081/skins/images/default/s.gif"/>
        <xdr:cNvPicPr/>
      </xdr:nvPicPr>
      <xdr:blipFill>
        <a:blip r:embed="rId1" r:link="rId2"/>
        <a:stretch>
          <a:fillRect/>
        </a:stretch>
      </xdr:blipFill>
      <xdr:spPr>
        <a:xfrm>
          <a:off x="5095875" y="4025900"/>
          <a:ext cx="12700" cy="1206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120650</xdr:rowOff>
    </xdr:to>
    <xdr:pic>
      <xdr:nvPicPr>
        <xdr:cNvPr id="1092" name="Picture 2" descr="http://124.117.230.238:8081/skins/images/default/s.gif"/>
        <xdr:cNvPicPr/>
      </xdr:nvPicPr>
      <xdr:blipFill>
        <a:blip r:embed="rId3"/>
        <a:stretch>
          <a:fillRect/>
        </a:stretch>
      </xdr:blipFill>
      <xdr:spPr>
        <a:xfrm>
          <a:off x="5095875" y="4025900"/>
          <a:ext cx="12700" cy="1206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93"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94"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120650</xdr:rowOff>
    </xdr:to>
    <xdr:pic>
      <xdr:nvPicPr>
        <xdr:cNvPr id="1095" name="Picture 2" descr="http://124.117.230.238:8081/skins/images/default/s.gif"/>
        <xdr:cNvPicPr/>
      </xdr:nvPicPr>
      <xdr:blipFill>
        <a:blip r:embed="rId1" r:link="rId2"/>
        <a:stretch>
          <a:fillRect/>
        </a:stretch>
      </xdr:blipFill>
      <xdr:spPr>
        <a:xfrm>
          <a:off x="5095875" y="4025900"/>
          <a:ext cx="12700" cy="1206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120650</xdr:rowOff>
    </xdr:to>
    <xdr:pic>
      <xdr:nvPicPr>
        <xdr:cNvPr id="1096" name="Picture 2" descr="http://124.117.230.238:8081/skins/images/default/s.gif"/>
        <xdr:cNvPicPr/>
      </xdr:nvPicPr>
      <xdr:blipFill>
        <a:blip r:embed="rId3"/>
        <a:stretch>
          <a:fillRect/>
        </a:stretch>
      </xdr:blipFill>
      <xdr:spPr>
        <a:xfrm>
          <a:off x="5095875" y="4025900"/>
          <a:ext cx="12700" cy="1206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97"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098"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120650</xdr:rowOff>
    </xdr:to>
    <xdr:pic>
      <xdr:nvPicPr>
        <xdr:cNvPr id="1099" name="Picture 2" descr="http://124.117.230.238:8081/skins/images/default/s.gif"/>
        <xdr:cNvPicPr/>
      </xdr:nvPicPr>
      <xdr:blipFill>
        <a:blip r:embed="rId1" r:link="rId2"/>
        <a:stretch>
          <a:fillRect/>
        </a:stretch>
      </xdr:blipFill>
      <xdr:spPr>
        <a:xfrm>
          <a:off x="5095875" y="4025900"/>
          <a:ext cx="12700" cy="1206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120650</xdr:rowOff>
    </xdr:to>
    <xdr:pic>
      <xdr:nvPicPr>
        <xdr:cNvPr id="1100" name="Picture 2" descr="http://124.117.230.238:8081/skins/images/default/s.gif"/>
        <xdr:cNvPicPr/>
      </xdr:nvPicPr>
      <xdr:blipFill>
        <a:blip r:embed="rId3"/>
        <a:stretch>
          <a:fillRect/>
        </a:stretch>
      </xdr:blipFill>
      <xdr:spPr>
        <a:xfrm>
          <a:off x="5095875" y="4025900"/>
          <a:ext cx="12700" cy="1206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101" name="Picture 2" descr="http://124.117.230.238:8081/skins/images/default/s.gif"/>
        <xdr:cNvPicPr/>
      </xdr:nvPicPr>
      <xdr:blipFill>
        <a:blip r:embed="rId1" r:link="rId2"/>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140335</xdr:rowOff>
    </xdr:to>
    <xdr:pic>
      <xdr:nvPicPr>
        <xdr:cNvPr id="1102" name="Picture 2" descr="http://124.117.230.238:8081/skins/images/default/s.gif"/>
        <xdr:cNvPicPr/>
      </xdr:nvPicPr>
      <xdr:blipFill>
        <a:blip r:embed="rId3"/>
        <a:stretch>
          <a:fillRect/>
        </a:stretch>
      </xdr:blipFill>
      <xdr:spPr>
        <a:xfrm>
          <a:off x="5095875" y="4025900"/>
          <a:ext cx="12700" cy="14033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1103" name="Picture 2" descr="http://124.117.230.238:8081/skins/images/default/s.gif"/>
        <xdr:cNvPicPr>
          <a:picLocks noChangeAspect="1"/>
        </xdr:cNvPicPr>
      </xdr:nvPicPr>
      <xdr:blipFill>
        <a:blip r:embed="rId1" r:link="rId2"/>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1104" name="Picture 2" descr="http://124.117.230.238:8081/skins/images/default/s.gif"/>
        <xdr:cNvPicPr>
          <a:picLocks noChangeAspect="1"/>
        </xdr:cNvPicPr>
      </xdr:nvPicPr>
      <xdr:blipFill>
        <a:blip r:embed="rId3"/>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1105"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1106"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1107" name="Picture 2" descr="http://124.117.230.238:8081/skins/images/default/s.gif"/>
        <xdr:cNvPicPr>
          <a:picLocks noChangeAspect="1"/>
        </xdr:cNvPicPr>
      </xdr:nvPicPr>
      <xdr:blipFill>
        <a:blip r:embed="rId1" r:link="rId2"/>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1108" name="Picture 2" descr="http://124.117.230.238:8081/skins/images/default/s.gif"/>
        <xdr:cNvPicPr>
          <a:picLocks noChangeAspect="1"/>
        </xdr:cNvPicPr>
      </xdr:nvPicPr>
      <xdr:blipFill>
        <a:blip r:embed="rId3"/>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1109"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1110"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1111" name="Picture 2" descr="http://124.117.230.238:8081/skins/images/default/s.gif"/>
        <xdr:cNvPicPr>
          <a:picLocks noChangeAspect="1"/>
        </xdr:cNvPicPr>
      </xdr:nvPicPr>
      <xdr:blipFill>
        <a:blip r:embed="rId1" r:link="rId2"/>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1112" name="Picture 2" descr="http://124.117.230.238:8081/skins/images/default/s.gif"/>
        <xdr:cNvPicPr>
          <a:picLocks noChangeAspect="1"/>
        </xdr:cNvPicPr>
      </xdr:nvPicPr>
      <xdr:blipFill>
        <a:blip r:embed="rId3"/>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1113"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1114"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1115" name="Picture 2" descr="http://124.117.230.238:8081/skins/images/default/s.gif"/>
        <xdr:cNvPicPr>
          <a:picLocks noChangeAspect="1"/>
        </xdr:cNvPicPr>
      </xdr:nvPicPr>
      <xdr:blipFill>
        <a:blip r:embed="rId1" r:link="rId2"/>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1116" name="Picture 2" descr="http://124.117.230.238:8081/skins/images/default/s.gif"/>
        <xdr:cNvPicPr>
          <a:picLocks noChangeAspect="1"/>
        </xdr:cNvPicPr>
      </xdr:nvPicPr>
      <xdr:blipFill>
        <a:blip r:embed="rId3"/>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1117"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1118"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1119" name="Picture 2" descr="http://124.117.230.238:8081/skins/images/default/s.gif"/>
        <xdr:cNvPicPr>
          <a:picLocks noChangeAspect="1"/>
        </xdr:cNvPicPr>
      </xdr:nvPicPr>
      <xdr:blipFill>
        <a:blip r:embed="rId1" r:link="rId2"/>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1120" name="Picture 2" descr="http://124.117.230.238:8081/skins/images/default/s.gif"/>
        <xdr:cNvPicPr>
          <a:picLocks noChangeAspect="1"/>
        </xdr:cNvPicPr>
      </xdr:nvPicPr>
      <xdr:blipFill>
        <a:blip r:embed="rId3"/>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1121"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1122"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1123" name="Picture 2" descr="http://124.117.230.238:8081/skins/images/default/s.gif"/>
        <xdr:cNvPicPr>
          <a:picLocks noChangeAspect="1"/>
        </xdr:cNvPicPr>
      </xdr:nvPicPr>
      <xdr:blipFill>
        <a:blip r:embed="rId1" r:link="rId2"/>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1124" name="Picture 2" descr="http://124.117.230.238:8081/skins/images/default/s.gif"/>
        <xdr:cNvPicPr>
          <a:picLocks noChangeAspect="1"/>
        </xdr:cNvPicPr>
      </xdr:nvPicPr>
      <xdr:blipFill>
        <a:blip r:embed="rId3"/>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1125"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1126"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1127" name="Picture 2" descr="http://124.117.230.238:8081/skins/images/default/s.gif"/>
        <xdr:cNvPicPr>
          <a:picLocks noChangeAspect="1"/>
        </xdr:cNvPicPr>
      </xdr:nvPicPr>
      <xdr:blipFill>
        <a:blip r:embed="rId1" r:link="rId2"/>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1128" name="Picture 2" descr="http://124.117.230.238:8081/skins/images/default/s.gif"/>
        <xdr:cNvPicPr>
          <a:picLocks noChangeAspect="1"/>
        </xdr:cNvPicPr>
      </xdr:nvPicPr>
      <xdr:blipFill>
        <a:blip r:embed="rId3"/>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1129"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1130"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1131" name="Picture 2" descr="http://124.117.230.238:8081/skins/images/default/s.gif"/>
        <xdr:cNvPicPr>
          <a:picLocks noChangeAspect="1"/>
        </xdr:cNvPicPr>
      </xdr:nvPicPr>
      <xdr:blipFill>
        <a:blip r:embed="rId1" r:link="rId2"/>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1132" name="Picture 2" descr="http://124.117.230.238:8081/skins/images/default/s.gif"/>
        <xdr:cNvPicPr>
          <a:picLocks noChangeAspect="1"/>
        </xdr:cNvPicPr>
      </xdr:nvPicPr>
      <xdr:blipFill>
        <a:blip r:embed="rId3"/>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1133"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1134"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1135" name="Picture 2" descr="http://124.117.230.238:8081/skins/images/default/s.gif"/>
        <xdr:cNvPicPr>
          <a:picLocks noChangeAspect="1"/>
        </xdr:cNvPicPr>
      </xdr:nvPicPr>
      <xdr:blipFill>
        <a:blip r:embed="rId1" r:link="rId2"/>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1136" name="Picture 2" descr="http://124.117.230.238:8081/skins/images/default/s.gif"/>
        <xdr:cNvPicPr>
          <a:picLocks noChangeAspect="1"/>
        </xdr:cNvPicPr>
      </xdr:nvPicPr>
      <xdr:blipFill>
        <a:blip r:embed="rId3"/>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1137"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1138"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1139" name="Picture 2" descr="http://124.117.230.238:8081/skins/images/default/s.gif"/>
        <xdr:cNvPicPr>
          <a:picLocks noChangeAspect="1"/>
        </xdr:cNvPicPr>
      </xdr:nvPicPr>
      <xdr:blipFill>
        <a:blip r:embed="rId1" r:link="rId2"/>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1140" name="Picture 2" descr="http://124.117.230.238:8081/skins/images/default/s.gif"/>
        <xdr:cNvPicPr>
          <a:picLocks noChangeAspect="1"/>
        </xdr:cNvPicPr>
      </xdr:nvPicPr>
      <xdr:blipFill>
        <a:blip r:embed="rId3"/>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1141"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1142"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1143" name="Picture 2" descr="http://124.117.230.238:8081/skins/images/default/s.gif"/>
        <xdr:cNvPicPr>
          <a:picLocks noChangeAspect="1"/>
        </xdr:cNvPicPr>
      </xdr:nvPicPr>
      <xdr:blipFill>
        <a:blip r:embed="rId1" r:link="rId2"/>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1144" name="Picture 2" descr="http://124.117.230.238:8081/skins/images/default/s.gif"/>
        <xdr:cNvPicPr>
          <a:picLocks noChangeAspect="1"/>
        </xdr:cNvPicPr>
      </xdr:nvPicPr>
      <xdr:blipFill>
        <a:blip r:embed="rId3"/>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1145"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1146"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1147" name="Picture 2" descr="http://124.117.230.238:8081/skins/images/default/s.gif"/>
        <xdr:cNvPicPr>
          <a:picLocks noChangeAspect="1"/>
        </xdr:cNvPicPr>
      </xdr:nvPicPr>
      <xdr:blipFill>
        <a:blip r:embed="rId1" r:link="rId2"/>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1148" name="Picture 2" descr="http://124.117.230.238:8081/skins/images/default/s.gif"/>
        <xdr:cNvPicPr>
          <a:picLocks noChangeAspect="1"/>
        </xdr:cNvPicPr>
      </xdr:nvPicPr>
      <xdr:blipFill>
        <a:blip r:embed="rId3"/>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1149"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1150"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1151" name="Picture 2" descr="http://124.117.230.238:8081/skins/images/default/s.gif"/>
        <xdr:cNvPicPr>
          <a:picLocks noChangeAspect="1"/>
        </xdr:cNvPicPr>
      </xdr:nvPicPr>
      <xdr:blipFill>
        <a:blip r:embed="rId1" r:link="rId2"/>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1152" name="Picture 2" descr="http://124.117.230.238:8081/skins/images/default/s.gif"/>
        <xdr:cNvPicPr>
          <a:picLocks noChangeAspect="1"/>
        </xdr:cNvPicPr>
      </xdr:nvPicPr>
      <xdr:blipFill>
        <a:blip r:embed="rId3"/>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1153"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1154"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1155" name="Picture 2" descr="http://124.117.230.238:8081/skins/images/default/s.gif"/>
        <xdr:cNvPicPr>
          <a:picLocks noChangeAspect="1"/>
        </xdr:cNvPicPr>
      </xdr:nvPicPr>
      <xdr:blipFill>
        <a:blip r:embed="rId1" r:link="rId2"/>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1156" name="Picture 2" descr="http://124.117.230.238:8081/skins/images/default/s.gif"/>
        <xdr:cNvPicPr>
          <a:picLocks noChangeAspect="1"/>
        </xdr:cNvPicPr>
      </xdr:nvPicPr>
      <xdr:blipFill>
        <a:blip r:embed="rId3"/>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1157"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1158"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1159" name="Picture 2" descr="http://124.117.230.238:8081/skins/images/default/s.gif"/>
        <xdr:cNvPicPr>
          <a:picLocks noChangeAspect="1"/>
        </xdr:cNvPicPr>
      </xdr:nvPicPr>
      <xdr:blipFill>
        <a:blip r:embed="rId1" r:link="rId2"/>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1160" name="Picture 2" descr="http://124.117.230.238:8081/skins/images/default/s.gif"/>
        <xdr:cNvPicPr>
          <a:picLocks noChangeAspect="1"/>
        </xdr:cNvPicPr>
      </xdr:nvPicPr>
      <xdr:blipFill>
        <a:blip r:embed="rId3"/>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1161"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1162"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1163" name="Picture 2" descr="http://124.117.230.238:8081/skins/images/default/s.gif"/>
        <xdr:cNvPicPr>
          <a:picLocks noChangeAspect="1"/>
        </xdr:cNvPicPr>
      </xdr:nvPicPr>
      <xdr:blipFill>
        <a:blip r:embed="rId1" r:link="rId2"/>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176530</xdr:rowOff>
    </xdr:to>
    <xdr:pic>
      <xdr:nvPicPr>
        <xdr:cNvPr id="1164" name="Picture 2" descr="http://124.117.230.238:8081/skins/images/default/s.gif"/>
        <xdr:cNvPicPr>
          <a:picLocks noChangeAspect="1"/>
        </xdr:cNvPicPr>
      </xdr:nvPicPr>
      <xdr:blipFill>
        <a:blip r:embed="rId3"/>
        <a:stretch>
          <a:fillRect/>
        </a:stretch>
      </xdr:blipFill>
      <xdr:spPr>
        <a:xfrm>
          <a:off x="5095875" y="4025900"/>
          <a:ext cx="12700" cy="17653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1165" name="Picture 2" descr="http://124.117.230.238:8081/skins/images/default/s.gif"/>
        <xdr:cNvPicPr>
          <a:picLocks noChangeAspect="1"/>
        </xdr:cNvPicPr>
      </xdr:nvPicPr>
      <xdr:blipFill>
        <a:blip r:embed="rId1" r:link="rId2"/>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196850</xdr:rowOff>
    </xdr:to>
    <xdr:pic>
      <xdr:nvPicPr>
        <xdr:cNvPr id="1166" name="Picture 2" descr="http://124.117.230.238:8081/skins/images/default/s.gif"/>
        <xdr:cNvPicPr>
          <a:picLocks noChangeAspect="1"/>
        </xdr:cNvPicPr>
      </xdr:nvPicPr>
      <xdr:blipFill>
        <a:blip r:embed="rId3"/>
        <a:stretch>
          <a:fillRect/>
        </a:stretch>
      </xdr:blipFill>
      <xdr:spPr>
        <a:xfrm>
          <a:off x="5095875" y="4025900"/>
          <a:ext cx="12700" cy="19685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167"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168"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169"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170"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171"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172"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173"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174"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175"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176"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177"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178"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179"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180"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181"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182"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183"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184"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185"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186"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187"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188"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189"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190"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191"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192"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193"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194"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195"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196"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197"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198"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199"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200"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201"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202"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203"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204"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205"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206"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207"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208"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209"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210" name="Picture 2" descr="http://124.117.230.238:8081/skins/images/default/s.gif"/>
        <xdr:cNvPicPr>
          <a:picLocks noChangeAspect="1"/>
        </xdr:cNvPicPr>
      </xdr:nvPicPr>
      <xdr:blipFill>
        <a:blip r:embed="rId3"/>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211" name="Picture 2" descr="http://124.117.230.238:8081/skins/images/default/s.gif"/>
        <xdr:cNvPicPr>
          <a:picLocks noChangeAspect="1"/>
        </xdr:cNvPicPr>
      </xdr:nvPicPr>
      <xdr:blipFill>
        <a:blip r:embed="rId1" r:link="rId2"/>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176530</xdr:rowOff>
    </xdr:to>
    <xdr:pic>
      <xdr:nvPicPr>
        <xdr:cNvPr id="1212" name="Picture 2" descr="http://124.117.230.238:8081/skins/images/default/s.gif"/>
        <xdr:cNvPicPr>
          <a:picLocks noChangeAspect="1"/>
        </xdr:cNvPicPr>
      </xdr:nvPicPr>
      <xdr:blipFill>
        <a:blip r:embed="rId3"/>
        <a:stretch>
          <a:fillRect/>
        </a:stretch>
      </xdr:blipFill>
      <xdr:spPr>
        <a:xfrm>
          <a:off x="5095875" y="4025900"/>
          <a:ext cx="11430" cy="176530"/>
        </a:xfrm>
        <a:prstGeom prst="rect">
          <a:avLst/>
        </a:prstGeom>
        <a:noFill/>
        <a:ln w="9525">
          <a:noFill/>
        </a:ln>
      </xdr:spPr>
    </xdr:pic>
    <xdr:clientData/>
  </xdr:twoCellAnchor>
  <xdr:twoCellAnchor editAs="oneCell">
    <xdr:from>
      <xdr:col>4</xdr:col>
      <xdr:colOff>0</xdr:colOff>
      <xdr:row>342</xdr:row>
      <xdr:rowOff>0</xdr:rowOff>
    </xdr:from>
    <xdr:to>
      <xdr:col>4</xdr:col>
      <xdr:colOff>11430</xdr:colOff>
      <xdr:row>342</xdr:row>
      <xdr:rowOff>205105</xdr:rowOff>
    </xdr:to>
    <xdr:pic>
      <xdr:nvPicPr>
        <xdr:cNvPr id="1213" name="Picture 2" descr="http://124.117.230.238:8081/skins/images/default/s.gif"/>
        <xdr:cNvPicPr>
          <a:picLocks noChangeAspect="1"/>
        </xdr:cNvPicPr>
      </xdr:nvPicPr>
      <xdr:blipFill>
        <a:blip r:embed="rId1" r:link="rId2"/>
        <a:stretch>
          <a:fillRect/>
        </a:stretch>
      </xdr:blipFill>
      <xdr:spPr>
        <a:xfrm>
          <a:off x="5095875" y="4025900"/>
          <a:ext cx="11430" cy="205105"/>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214" name="Picture 2" descr="http://124.117.230.238:8081/skins/images/default/s.gif"/>
        <xdr:cNvPicPr/>
      </xdr:nvPicPr>
      <xdr:blipFill>
        <a:blip r:embed="rId1" r:link="rId2"/>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215" name="Picture 2" descr="http://124.117.230.238:8081/skins/images/default/s.gif"/>
        <xdr:cNvPicPr/>
      </xdr:nvPicPr>
      <xdr:blipFill>
        <a:blip r:embed="rId3"/>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216" name="Picture 2" descr="http://124.117.230.238:8081/skins/images/default/s.gif"/>
        <xdr:cNvPicPr/>
      </xdr:nvPicPr>
      <xdr:blipFill>
        <a:blip r:embed="rId1" r:link="rId2"/>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217" name="Picture 2" descr="http://124.117.230.238:8081/skins/images/default/s.gif"/>
        <xdr:cNvPicPr/>
      </xdr:nvPicPr>
      <xdr:blipFill>
        <a:blip r:embed="rId3"/>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218" name="Picture 2" descr="http://124.117.230.238:8081/skins/images/default/s.gif"/>
        <xdr:cNvPicPr/>
      </xdr:nvPicPr>
      <xdr:blipFill>
        <a:blip r:embed="rId1" r:link="rId2"/>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219" name="Picture 2" descr="http://124.117.230.238:8081/skins/images/default/s.gif"/>
        <xdr:cNvPicPr/>
      </xdr:nvPicPr>
      <xdr:blipFill>
        <a:blip r:embed="rId3"/>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220" name="Picture 2" descr="http://124.117.230.238:8081/skins/images/default/s.gif"/>
        <xdr:cNvPicPr/>
      </xdr:nvPicPr>
      <xdr:blipFill>
        <a:blip r:embed="rId1" r:link="rId2"/>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221" name="Picture 2" descr="http://124.117.230.238:8081/skins/images/default/s.gif"/>
        <xdr:cNvPicPr/>
      </xdr:nvPicPr>
      <xdr:blipFill>
        <a:blip r:embed="rId3"/>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222" name="Picture 2" descr="http://124.117.230.238:8081/skins/images/default/s.gif"/>
        <xdr:cNvPicPr/>
      </xdr:nvPicPr>
      <xdr:blipFill>
        <a:blip r:embed="rId1" r:link="rId2"/>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223" name="Picture 2" descr="http://124.117.230.238:8081/skins/images/default/s.gif"/>
        <xdr:cNvPicPr/>
      </xdr:nvPicPr>
      <xdr:blipFill>
        <a:blip r:embed="rId3"/>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224" name="Picture 2" descr="http://124.117.230.238:8081/skins/images/default/s.gif"/>
        <xdr:cNvPicPr/>
      </xdr:nvPicPr>
      <xdr:blipFill>
        <a:blip r:embed="rId1" r:link="rId2"/>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225" name="Picture 2" descr="http://124.117.230.238:8081/skins/images/default/s.gif"/>
        <xdr:cNvPicPr/>
      </xdr:nvPicPr>
      <xdr:blipFill>
        <a:blip r:embed="rId3"/>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226" name="Picture 2" descr="http://124.117.230.238:8081/skins/images/default/s.gif"/>
        <xdr:cNvPicPr/>
      </xdr:nvPicPr>
      <xdr:blipFill>
        <a:blip r:embed="rId1" r:link="rId2"/>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227" name="Picture 2" descr="http://124.117.230.238:8081/skins/images/default/s.gif"/>
        <xdr:cNvPicPr/>
      </xdr:nvPicPr>
      <xdr:blipFill>
        <a:blip r:embed="rId3"/>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228" name="Picture 2" descr="http://124.117.230.238:8081/skins/images/default/s.gif"/>
        <xdr:cNvPicPr/>
      </xdr:nvPicPr>
      <xdr:blipFill>
        <a:blip r:embed="rId1" r:link="rId2"/>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229" name="Picture 2" descr="http://124.117.230.238:8081/skins/images/default/s.gif"/>
        <xdr:cNvPicPr/>
      </xdr:nvPicPr>
      <xdr:blipFill>
        <a:blip r:embed="rId3"/>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230" name="Picture 2" descr="http://124.117.230.238:8081/skins/images/default/s.gif"/>
        <xdr:cNvPicPr/>
      </xdr:nvPicPr>
      <xdr:blipFill>
        <a:blip r:embed="rId1" r:link="rId2"/>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231" name="Picture 2" descr="http://124.117.230.238:8081/skins/images/default/s.gif"/>
        <xdr:cNvPicPr/>
      </xdr:nvPicPr>
      <xdr:blipFill>
        <a:blip r:embed="rId3"/>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232" name="Picture 2" descr="http://124.117.230.238:8081/skins/images/default/s.gif"/>
        <xdr:cNvPicPr/>
      </xdr:nvPicPr>
      <xdr:blipFill>
        <a:blip r:embed="rId1" r:link="rId2"/>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233" name="Picture 2" descr="http://124.117.230.238:8081/skins/images/default/s.gif"/>
        <xdr:cNvPicPr/>
      </xdr:nvPicPr>
      <xdr:blipFill>
        <a:blip r:embed="rId3"/>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234" name="Picture 2" descr="http://124.117.230.238:8081/skins/images/default/s.gif"/>
        <xdr:cNvPicPr/>
      </xdr:nvPicPr>
      <xdr:blipFill>
        <a:blip r:embed="rId1" r:link="rId2"/>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235" name="Picture 2" descr="http://124.117.230.238:8081/skins/images/default/s.gif"/>
        <xdr:cNvPicPr/>
      </xdr:nvPicPr>
      <xdr:blipFill>
        <a:blip r:embed="rId3"/>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236" name="Picture 2" descr="http://124.117.230.238:8081/skins/images/default/s.gif"/>
        <xdr:cNvPicPr/>
      </xdr:nvPicPr>
      <xdr:blipFill>
        <a:blip r:embed="rId1" r:link="rId2"/>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237" name="Picture 2" descr="http://124.117.230.238:8081/skins/images/default/s.gif"/>
        <xdr:cNvPicPr/>
      </xdr:nvPicPr>
      <xdr:blipFill>
        <a:blip r:embed="rId3"/>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238" name="Picture 2" descr="http://124.117.230.238:8081/skins/images/default/s.gif"/>
        <xdr:cNvPicPr/>
      </xdr:nvPicPr>
      <xdr:blipFill>
        <a:blip r:embed="rId1" r:link="rId2"/>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239" name="Picture 2" descr="http://124.117.230.238:8081/skins/images/default/s.gif"/>
        <xdr:cNvPicPr/>
      </xdr:nvPicPr>
      <xdr:blipFill>
        <a:blip r:embed="rId3"/>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240" name="Picture 2" descr="http://124.117.230.238:8081/skins/images/default/s.gif"/>
        <xdr:cNvPicPr/>
      </xdr:nvPicPr>
      <xdr:blipFill>
        <a:blip r:embed="rId1" r:link="rId2"/>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241" name="Picture 2" descr="http://124.117.230.238:8081/skins/images/default/s.gif"/>
        <xdr:cNvPicPr/>
      </xdr:nvPicPr>
      <xdr:blipFill>
        <a:blip r:embed="rId3"/>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242" name="Picture 2" descr="http://124.117.230.238:8081/skins/images/default/s.gif"/>
        <xdr:cNvPicPr/>
      </xdr:nvPicPr>
      <xdr:blipFill>
        <a:blip r:embed="rId1" r:link="rId2"/>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243" name="Picture 2" descr="http://124.117.230.238:8081/skins/images/default/s.gif"/>
        <xdr:cNvPicPr/>
      </xdr:nvPicPr>
      <xdr:blipFill>
        <a:blip r:embed="rId3"/>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244" name="Picture 2" descr="http://124.117.230.238:8081/skins/images/default/s.gif"/>
        <xdr:cNvPicPr/>
      </xdr:nvPicPr>
      <xdr:blipFill>
        <a:blip r:embed="rId1" r:link="rId2"/>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245" name="Picture 2" descr="http://124.117.230.238:8081/skins/images/default/s.gif"/>
        <xdr:cNvPicPr/>
      </xdr:nvPicPr>
      <xdr:blipFill>
        <a:blip r:embed="rId3"/>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246" name="Picture 2" descr="http://124.117.230.238:8081/skins/images/default/s.gif"/>
        <xdr:cNvPicPr/>
      </xdr:nvPicPr>
      <xdr:blipFill>
        <a:blip r:embed="rId1" r:link="rId2"/>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247" name="Picture 2" descr="http://124.117.230.238:8081/skins/images/default/s.gif"/>
        <xdr:cNvPicPr/>
      </xdr:nvPicPr>
      <xdr:blipFill>
        <a:blip r:embed="rId3"/>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248" name="Picture 2" descr="http://124.117.230.238:8081/skins/images/default/s.gif"/>
        <xdr:cNvPicPr/>
      </xdr:nvPicPr>
      <xdr:blipFill>
        <a:blip r:embed="rId1" r:link="rId2"/>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249" name="Picture 2" descr="http://124.117.230.238:8081/skins/images/default/s.gif"/>
        <xdr:cNvPicPr/>
      </xdr:nvPicPr>
      <xdr:blipFill>
        <a:blip r:embed="rId3"/>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250" name="Picture 2" descr="http://124.117.230.238:8081/skins/images/default/s.gif"/>
        <xdr:cNvPicPr/>
      </xdr:nvPicPr>
      <xdr:blipFill>
        <a:blip r:embed="rId1" r:link="rId2"/>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251" name="Picture 2" descr="http://124.117.230.238:8081/skins/images/default/s.gif"/>
        <xdr:cNvPicPr/>
      </xdr:nvPicPr>
      <xdr:blipFill>
        <a:blip r:embed="rId3"/>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252" name="Picture 2" descr="http://124.117.230.238:8081/skins/images/default/s.gif"/>
        <xdr:cNvPicPr/>
      </xdr:nvPicPr>
      <xdr:blipFill>
        <a:blip r:embed="rId1" r:link="rId2"/>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253" name="Picture 2" descr="http://124.117.230.238:8081/skins/images/default/s.gif"/>
        <xdr:cNvPicPr/>
      </xdr:nvPicPr>
      <xdr:blipFill>
        <a:blip r:embed="rId3"/>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254" name="Picture 2" descr="http://124.117.230.238:8081/skins/images/default/s.gif"/>
        <xdr:cNvPicPr/>
      </xdr:nvPicPr>
      <xdr:blipFill>
        <a:blip r:embed="rId1" r:link="rId2"/>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255" name="Picture 2" descr="http://124.117.230.238:8081/skins/images/default/s.gif"/>
        <xdr:cNvPicPr/>
      </xdr:nvPicPr>
      <xdr:blipFill>
        <a:blip r:embed="rId3"/>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256" name="Picture 2" descr="http://124.117.230.238:8081/skins/images/default/s.gif"/>
        <xdr:cNvPicPr/>
      </xdr:nvPicPr>
      <xdr:blipFill>
        <a:blip r:embed="rId1" r:link="rId2"/>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257" name="Picture 2" descr="http://124.117.230.238:8081/skins/images/default/s.gif"/>
        <xdr:cNvPicPr/>
      </xdr:nvPicPr>
      <xdr:blipFill>
        <a:blip r:embed="rId3"/>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258" name="Picture 2" descr="http://124.117.230.238:8081/skins/images/default/s.gif"/>
        <xdr:cNvPicPr/>
      </xdr:nvPicPr>
      <xdr:blipFill>
        <a:blip r:embed="rId1" r:link="rId2"/>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259" name="Picture 2" descr="http://124.117.230.238:8081/skins/images/default/s.gif"/>
        <xdr:cNvPicPr/>
      </xdr:nvPicPr>
      <xdr:blipFill>
        <a:blip r:embed="rId3"/>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260" name="Picture 2" descr="http://124.117.230.238:8081/skins/images/default/s.gif"/>
        <xdr:cNvPicPr/>
      </xdr:nvPicPr>
      <xdr:blipFill>
        <a:blip r:embed="rId1" r:link="rId2"/>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261" name="Picture 2" descr="http://124.117.230.238:8081/skins/images/default/s.gif"/>
        <xdr:cNvPicPr/>
      </xdr:nvPicPr>
      <xdr:blipFill>
        <a:blip r:embed="rId3"/>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262" name="Picture 2" descr="http://124.117.230.238:8081/skins/images/default/s.gif"/>
        <xdr:cNvPicPr/>
      </xdr:nvPicPr>
      <xdr:blipFill>
        <a:blip r:embed="rId1" r:link="rId2"/>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263" name="Picture 2" descr="http://124.117.230.238:8081/skins/images/default/s.gif"/>
        <xdr:cNvPicPr/>
      </xdr:nvPicPr>
      <xdr:blipFill>
        <a:blip r:embed="rId3"/>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264" name="Picture 2" descr="http://124.117.230.238:8081/skins/images/default/s.gif"/>
        <xdr:cNvPicPr/>
      </xdr:nvPicPr>
      <xdr:blipFill>
        <a:blip r:embed="rId1" r:link="rId2"/>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265" name="Picture 2" descr="http://124.117.230.238:8081/skins/images/default/s.gif"/>
        <xdr:cNvPicPr/>
      </xdr:nvPicPr>
      <xdr:blipFill>
        <a:blip r:embed="rId3"/>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266" name="Picture 2" descr="http://124.117.230.238:8081/skins/images/default/s.gif"/>
        <xdr:cNvPicPr/>
      </xdr:nvPicPr>
      <xdr:blipFill>
        <a:blip r:embed="rId1" r:link="rId2"/>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267" name="Picture 2" descr="http://124.117.230.238:8081/skins/images/default/s.gif"/>
        <xdr:cNvPicPr/>
      </xdr:nvPicPr>
      <xdr:blipFill>
        <a:blip r:embed="rId3"/>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268" name="Picture 2" descr="http://124.117.230.238:8081/skins/images/default/s.gif"/>
        <xdr:cNvPicPr/>
      </xdr:nvPicPr>
      <xdr:blipFill>
        <a:blip r:embed="rId1" r:link="rId2"/>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269" name="Picture 2" descr="http://124.117.230.238:8081/skins/images/default/s.gif"/>
        <xdr:cNvPicPr/>
      </xdr:nvPicPr>
      <xdr:blipFill>
        <a:blip r:embed="rId3"/>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270" name="Picture 2" descr="http://124.117.230.238:8081/skins/images/default/s.gif"/>
        <xdr:cNvPicPr/>
      </xdr:nvPicPr>
      <xdr:blipFill>
        <a:blip r:embed="rId1" r:link="rId2"/>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271" name="Picture 2" descr="http://124.117.230.238:8081/skins/images/default/s.gif"/>
        <xdr:cNvPicPr/>
      </xdr:nvPicPr>
      <xdr:blipFill>
        <a:blip r:embed="rId3"/>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272" name="Picture 2" descr="http://124.117.230.238:8081/skins/images/default/s.gif"/>
        <xdr:cNvPicPr/>
      </xdr:nvPicPr>
      <xdr:blipFill>
        <a:blip r:embed="rId1" r:link="rId2"/>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273" name="Picture 2" descr="http://124.117.230.238:8081/skins/images/default/s.gif"/>
        <xdr:cNvPicPr/>
      </xdr:nvPicPr>
      <xdr:blipFill>
        <a:blip r:embed="rId3"/>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274" name="Picture 2" descr="http://124.117.230.238:8081/skins/images/default/s.gif"/>
        <xdr:cNvPicPr/>
      </xdr:nvPicPr>
      <xdr:blipFill>
        <a:blip r:embed="rId1" r:link="rId2"/>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317500</xdr:rowOff>
    </xdr:to>
    <xdr:pic>
      <xdr:nvPicPr>
        <xdr:cNvPr id="1275" name="Picture 2" descr="http://124.117.230.238:8081/skins/images/default/s.gif"/>
        <xdr:cNvPicPr/>
      </xdr:nvPicPr>
      <xdr:blipFill>
        <a:blip r:embed="rId3"/>
        <a:stretch>
          <a:fillRect/>
        </a:stretch>
      </xdr:blipFill>
      <xdr:spPr>
        <a:xfrm>
          <a:off x="5095875" y="4025900"/>
          <a:ext cx="12700" cy="31750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276" name="Picture 2" descr="http://124.117.230.238:8081/skins/images/default/s.gif"/>
        <xdr:cNvPicPr/>
      </xdr:nvPicPr>
      <xdr:blipFill>
        <a:blip r:embed="rId1" r:link="rId2"/>
        <a:stretch>
          <a:fillRect/>
        </a:stretch>
      </xdr:blipFill>
      <xdr:spPr>
        <a:xfrm>
          <a:off x="5095875" y="4025900"/>
          <a:ext cx="12700" cy="369570"/>
        </a:xfrm>
        <a:prstGeom prst="rect">
          <a:avLst/>
        </a:prstGeom>
        <a:noFill/>
        <a:ln w="9525">
          <a:noFill/>
        </a:ln>
      </xdr:spPr>
    </xdr:pic>
    <xdr:clientData/>
  </xdr:twoCellAnchor>
  <xdr:twoCellAnchor editAs="oneCell">
    <xdr:from>
      <xdr:col>4</xdr:col>
      <xdr:colOff>0</xdr:colOff>
      <xdr:row>342</xdr:row>
      <xdr:rowOff>0</xdr:rowOff>
    </xdr:from>
    <xdr:to>
      <xdr:col>4</xdr:col>
      <xdr:colOff>12700</xdr:colOff>
      <xdr:row>342</xdr:row>
      <xdr:rowOff>369570</xdr:rowOff>
    </xdr:to>
    <xdr:pic>
      <xdr:nvPicPr>
        <xdr:cNvPr id="1277" name="Picture 2" descr="http://124.117.230.238:8081/skins/images/default/s.gif"/>
        <xdr:cNvPicPr/>
      </xdr:nvPicPr>
      <xdr:blipFill>
        <a:blip r:embed="rId3"/>
        <a:stretch>
          <a:fillRect/>
        </a:stretch>
      </xdr:blipFill>
      <xdr:spPr>
        <a:xfrm>
          <a:off x="5095875" y="4025900"/>
          <a:ext cx="12700" cy="36957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6</xdr:row>
      <xdr:rowOff>0</xdr:rowOff>
    </xdr:from>
    <xdr:to>
      <xdr:col>4</xdr:col>
      <xdr:colOff>11430</xdr:colOff>
      <xdr:row>6</xdr:row>
      <xdr:rowOff>176530</xdr:rowOff>
    </xdr:to>
    <xdr:pic>
      <xdr:nvPicPr>
        <xdr:cNvPr id="2"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3"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4"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5"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6"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7"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8"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9"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0"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1"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2"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3"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4"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5"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6"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7"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8"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9"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20"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21"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22"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23"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24"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25"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26"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27"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28"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29"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30"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31"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32"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33"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34"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35"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36"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37"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38"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39"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40"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41"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42" name="Picture 2" descr="http://124.117.230.238:8081/skins/images/default/s.gif"/>
        <xdr:cNvPicPr/>
      </xdr:nvPicPr>
      <xdr:blipFill>
        <a:blip r:embed="rId1" r:link="rId2"/>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43" name="Picture 2" descr="http://124.117.230.238:8081/skins/images/default/s.gif"/>
        <xdr:cNvPicPr/>
      </xdr:nvPicPr>
      <xdr:blipFill>
        <a:blip r:embed="rId3"/>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44" name="Picture 2" descr="http://124.117.230.238:8081/skins/images/default/s.gif"/>
        <xdr:cNvPicPr/>
      </xdr:nvPicPr>
      <xdr:blipFill>
        <a:blip r:embed="rId1" r:link="rId2"/>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45" name="Picture 2" descr="http://124.117.230.238:8081/skins/images/default/s.gif"/>
        <xdr:cNvPicPr/>
      </xdr:nvPicPr>
      <xdr:blipFill>
        <a:blip r:embed="rId3"/>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46" name="Picture 2" descr="http://124.117.230.238:8081/skins/images/default/s.gif"/>
        <xdr:cNvPicPr/>
      </xdr:nvPicPr>
      <xdr:blipFill>
        <a:blip r:embed="rId1" r:link="rId2"/>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47" name="Picture 2" descr="http://124.117.230.238:8081/skins/images/default/s.gif"/>
        <xdr:cNvPicPr/>
      </xdr:nvPicPr>
      <xdr:blipFill>
        <a:blip r:embed="rId3"/>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48" name="Picture 2" descr="http://124.117.230.238:8081/skins/images/default/s.gif"/>
        <xdr:cNvPicPr/>
      </xdr:nvPicPr>
      <xdr:blipFill>
        <a:blip r:embed="rId1" r:link="rId2"/>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49" name="Picture 2" descr="http://124.117.230.238:8081/skins/images/default/s.gif"/>
        <xdr:cNvPicPr/>
      </xdr:nvPicPr>
      <xdr:blipFill>
        <a:blip r:embed="rId3"/>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50" name="Picture 2" descr="http://124.117.230.238:8081/skins/images/default/s.gif"/>
        <xdr:cNvPicPr/>
      </xdr:nvPicPr>
      <xdr:blipFill>
        <a:blip r:embed="rId1" r:link="rId2"/>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51" name="Picture 2" descr="http://124.117.230.238:8081/skins/images/default/s.gif"/>
        <xdr:cNvPicPr/>
      </xdr:nvPicPr>
      <xdr:blipFill>
        <a:blip r:embed="rId3"/>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52" name="Picture 2" descr="http://124.117.230.238:8081/skins/images/default/s.gif"/>
        <xdr:cNvPicPr/>
      </xdr:nvPicPr>
      <xdr:blipFill>
        <a:blip r:embed="rId1" r:link="rId2"/>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53" name="Picture 2" descr="http://124.117.230.238:8081/skins/images/default/s.gif"/>
        <xdr:cNvPicPr/>
      </xdr:nvPicPr>
      <xdr:blipFill>
        <a:blip r:embed="rId3"/>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54" name="Picture 2" descr="http://124.117.230.238:8081/skins/images/default/s.gif"/>
        <xdr:cNvPicPr/>
      </xdr:nvPicPr>
      <xdr:blipFill>
        <a:blip r:embed="rId1" r:link="rId2"/>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55" name="Picture 2" descr="http://124.117.230.238:8081/skins/images/default/s.gif"/>
        <xdr:cNvPicPr/>
      </xdr:nvPicPr>
      <xdr:blipFill>
        <a:blip r:embed="rId3"/>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56" name="Picture 2" descr="http://124.117.230.238:8081/skins/images/default/s.gif"/>
        <xdr:cNvPicPr/>
      </xdr:nvPicPr>
      <xdr:blipFill>
        <a:blip r:embed="rId1" r:link="rId2"/>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57" name="Picture 2" descr="http://124.117.230.238:8081/skins/images/default/s.gif"/>
        <xdr:cNvPicPr/>
      </xdr:nvPicPr>
      <xdr:blipFill>
        <a:blip r:embed="rId3"/>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58"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59"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0"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1"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2"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3"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4"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5"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6"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7"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8"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9"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70"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71"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72"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73"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74"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75"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76"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77"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78"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79"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80"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81"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82"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83"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84"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85"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86"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87"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88"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89"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90"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91"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92"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93"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94"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95"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96"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97"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98"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99"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00"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01"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02"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03"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04"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05"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06"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07"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08"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09"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10"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11"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12"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13"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14"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15"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16"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17"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18"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19"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20"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21"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22"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23"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24"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25"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26"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27"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28"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29" name="Picture 2" descr="http://124.117.230.238:8081/skins/images/default/s.gif"/>
        <xdr:cNvPicPr/>
      </xdr:nvPicPr>
      <xdr:blipFill>
        <a:blip r:embed="rId1" r:link="rId2"/>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30" name="Picture 2" descr="http://124.117.230.238:8081/skins/images/default/s.gif"/>
        <xdr:cNvPicPr/>
      </xdr:nvPicPr>
      <xdr:blipFill>
        <a:blip r:embed="rId3"/>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31" name="Picture 2" descr="http://124.117.230.238:8081/skins/images/default/s.gif"/>
        <xdr:cNvPicPr/>
      </xdr:nvPicPr>
      <xdr:blipFill>
        <a:blip r:embed="rId1" r:link="rId2"/>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32" name="Picture 2" descr="http://124.117.230.238:8081/skins/images/default/s.gif"/>
        <xdr:cNvPicPr/>
      </xdr:nvPicPr>
      <xdr:blipFill>
        <a:blip r:embed="rId3"/>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33" name="Picture 2" descr="http://124.117.230.238:8081/skins/images/default/s.gif"/>
        <xdr:cNvPicPr/>
      </xdr:nvPicPr>
      <xdr:blipFill>
        <a:blip r:embed="rId1" r:link="rId2"/>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34" name="Picture 2" descr="http://124.117.230.238:8081/skins/images/default/s.gif"/>
        <xdr:cNvPicPr/>
      </xdr:nvPicPr>
      <xdr:blipFill>
        <a:blip r:embed="rId3"/>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35" name="Picture 2" descr="http://124.117.230.238:8081/skins/images/default/s.gif"/>
        <xdr:cNvPicPr/>
      </xdr:nvPicPr>
      <xdr:blipFill>
        <a:blip r:embed="rId1" r:link="rId2"/>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36" name="Picture 2" descr="http://124.117.230.238:8081/skins/images/default/s.gif"/>
        <xdr:cNvPicPr/>
      </xdr:nvPicPr>
      <xdr:blipFill>
        <a:blip r:embed="rId3"/>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37" name="Picture 2" descr="http://124.117.230.238:8081/skins/images/default/s.gif"/>
        <xdr:cNvPicPr/>
      </xdr:nvPicPr>
      <xdr:blipFill>
        <a:blip r:embed="rId1" r:link="rId2"/>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38" name="Picture 2" descr="http://124.117.230.238:8081/skins/images/default/s.gif"/>
        <xdr:cNvPicPr/>
      </xdr:nvPicPr>
      <xdr:blipFill>
        <a:blip r:embed="rId3"/>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39" name="Picture 2" descr="http://124.117.230.238:8081/skins/images/default/s.gif"/>
        <xdr:cNvPicPr/>
      </xdr:nvPicPr>
      <xdr:blipFill>
        <a:blip r:embed="rId1" r:link="rId2"/>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40" name="Picture 2" descr="http://124.117.230.238:8081/skins/images/default/s.gif"/>
        <xdr:cNvPicPr/>
      </xdr:nvPicPr>
      <xdr:blipFill>
        <a:blip r:embed="rId3"/>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41" name="Picture 2" descr="http://124.117.230.238:8081/skins/images/default/s.gif"/>
        <xdr:cNvPicPr/>
      </xdr:nvPicPr>
      <xdr:blipFill>
        <a:blip r:embed="rId1" r:link="rId2"/>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42" name="Picture 2" descr="http://124.117.230.238:8081/skins/images/default/s.gif"/>
        <xdr:cNvPicPr/>
      </xdr:nvPicPr>
      <xdr:blipFill>
        <a:blip r:embed="rId3"/>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43" name="Picture 2" descr="http://124.117.230.238:8081/skins/images/default/s.gif"/>
        <xdr:cNvPicPr/>
      </xdr:nvPicPr>
      <xdr:blipFill>
        <a:blip r:embed="rId1" r:link="rId2"/>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44" name="Picture 2" descr="http://124.117.230.238:8081/skins/images/default/s.gif"/>
        <xdr:cNvPicPr/>
      </xdr:nvPicPr>
      <xdr:blipFill>
        <a:blip r:embed="rId3"/>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45"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46"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47"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48"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49"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50"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51"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52"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53"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54"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55"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56"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57"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58"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59"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60"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61"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62"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63"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64"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65"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66"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67"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68"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69"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70"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71"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72"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73"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74"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75"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76"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77"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78"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79"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80"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81"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82"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83"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84"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85"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86"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87"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88"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89"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90"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91"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92"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93"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94"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95"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96"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97"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98"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99"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00"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01"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02"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03"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04"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05"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06"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07"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08"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09"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10"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11"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12"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13"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14"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15"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16"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17"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18"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19"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20"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21"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22"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23"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24"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25"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26"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27"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28"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29"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30"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31"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32"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33"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34"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35"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36"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37"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38"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39"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40"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41"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42"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43"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44"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45"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46"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47"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48"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49"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50"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51"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52"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53"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54"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55"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56"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57"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58"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59"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60"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61"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62"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63"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64"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65"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66"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67"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68"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69"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70"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71"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72"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73"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74"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75"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76"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77"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78"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79"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80"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81"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82"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83"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84"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85"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86"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87"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88"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89"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90"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91"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92"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93"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94"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95"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96"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97"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298"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299"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00"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01"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02"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03"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04"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05"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06"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07"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08"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09"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10"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11"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12"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13"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14"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15"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16"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17"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18"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19"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20"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21"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22"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23"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24"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25"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26"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27"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28"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29"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30"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31"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32"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33"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34"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35"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36"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37"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38"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39"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40"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41"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42"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43"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44"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45"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46"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47"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48"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49"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50"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51"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52"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53"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54"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55"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56"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57"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58"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59"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60"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61"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62"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63"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64"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65"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66"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67"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68"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69"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70"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71"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72"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73"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74"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75"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76"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77"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78"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79"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80"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81"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82"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83"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84"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85"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86"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87"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88"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89"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90"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91"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92"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93"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94"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95"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96"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97"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398"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399"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00"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01"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02"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03"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04"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05"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06"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07"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08"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09"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10"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11"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12"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13"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14"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15"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16"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17"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18"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19"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20"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21"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22"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23"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24"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25"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26"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27"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28"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29"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30"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31"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32"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33"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34"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35"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36"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37"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38"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39"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40"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41"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42"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43"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44"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45"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46"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47"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48"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49"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50"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51"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52"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53"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54"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55"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56"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57"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58"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59"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60"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61"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62"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63"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64"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65"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66"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67"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68"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69"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70"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71"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72"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73"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74"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75"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76"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77"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478"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79"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80"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120650</xdr:rowOff>
    </xdr:to>
    <xdr:pic>
      <xdr:nvPicPr>
        <xdr:cNvPr id="481" name="Picture 2" descr="http://124.117.230.238:8081/skins/images/default/s.gif"/>
        <xdr:cNvPicPr/>
      </xdr:nvPicPr>
      <xdr:blipFill>
        <a:blip r:embed="rId1" r:link="rId2"/>
        <a:stretch>
          <a:fillRect/>
        </a:stretch>
      </xdr:blipFill>
      <xdr:spPr>
        <a:xfrm>
          <a:off x="3943350" y="2857500"/>
          <a:ext cx="12700" cy="1206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120650</xdr:rowOff>
    </xdr:to>
    <xdr:pic>
      <xdr:nvPicPr>
        <xdr:cNvPr id="482" name="Picture 2" descr="http://124.117.230.238:8081/skins/images/default/s.gif"/>
        <xdr:cNvPicPr/>
      </xdr:nvPicPr>
      <xdr:blipFill>
        <a:blip r:embed="rId3"/>
        <a:stretch>
          <a:fillRect/>
        </a:stretch>
      </xdr:blipFill>
      <xdr:spPr>
        <a:xfrm>
          <a:off x="3943350" y="2857500"/>
          <a:ext cx="12700" cy="1206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83"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84"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120650</xdr:rowOff>
    </xdr:to>
    <xdr:pic>
      <xdr:nvPicPr>
        <xdr:cNvPr id="485" name="Picture 2" descr="http://124.117.230.238:8081/skins/images/default/s.gif"/>
        <xdr:cNvPicPr/>
      </xdr:nvPicPr>
      <xdr:blipFill>
        <a:blip r:embed="rId1" r:link="rId2"/>
        <a:stretch>
          <a:fillRect/>
        </a:stretch>
      </xdr:blipFill>
      <xdr:spPr>
        <a:xfrm>
          <a:off x="3943350" y="2857500"/>
          <a:ext cx="12700" cy="1206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120650</xdr:rowOff>
    </xdr:to>
    <xdr:pic>
      <xdr:nvPicPr>
        <xdr:cNvPr id="486" name="Picture 2" descr="http://124.117.230.238:8081/skins/images/default/s.gif"/>
        <xdr:cNvPicPr/>
      </xdr:nvPicPr>
      <xdr:blipFill>
        <a:blip r:embed="rId3"/>
        <a:stretch>
          <a:fillRect/>
        </a:stretch>
      </xdr:blipFill>
      <xdr:spPr>
        <a:xfrm>
          <a:off x="3943350" y="2857500"/>
          <a:ext cx="12700" cy="1206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87"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88"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120650</xdr:rowOff>
    </xdr:to>
    <xdr:pic>
      <xdr:nvPicPr>
        <xdr:cNvPr id="489" name="Picture 2" descr="http://124.117.230.238:8081/skins/images/default/s.gif"/>
        <xdr:cNvPicPr/>
      </xdr:nvPicPr>
      <xdr:blipFill>
        <a:blip r:embed="rId1" r:link="rId2"/>
        <a:stretch>
          <a:fillRect/>
        </a:stretch>
      </xdr:blipFill>
      <xdr:spPr>
        <a:xfrm>
          <a:off x="3943350" y="2857500"/>
          <a:ext cx="12700" cy="1206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120650</xdr:rowOff>
    </xdr:to>
    <xdr:pic>
      <xdr:nvPicPr>
        <xdr:cNvPr id="490" name="Picture 2" descr="http://124.117.230.238:8081/skins/images/default/s.gif"/>
        <xdr:cNvPicPr/>
      </xdr:nvPicPr>
      <xdr:blipFill>
        <a:blip r:embed="rId3"/>
        <a:stretch>
          <a:fillRect/>
        </a:stretch>
      </xdr:blipFill>
      <xdr:spPr>
        <a:xfrm>
          <a:off x="3943350" y="2857500"/>
          <a:ext cx="12700" cy="1206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91"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92"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120650</xdr:rowOff>
    </xdr:to>
    <xdr:pic>
      <xdr:nvPicPr>
        <xdr:cNvPr id="493" name="Picture 2" descr="http://124.117.230.238:8081/skins/images/default/s.gif"/>
        <xdr:cNvPicPr/>
      </xdr:nvPicPr>
      <xdr:blipFill>
        <a:blip r:embed="rId1" r:link="rId2"/>
        <a:stretch>
          <a:fillRect/>
        </a:stretch>
      </xdr:blipFill>
      <xdr:spPr>
        <a:xfrm>
          <a:off x="3943350" y="2857500"/>
          <a:ext cx="12700" cy="1206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120650</xdr:rowOff>
    </xdr:to>
    <xdr:pic>
      <xdr:nvPicPr>
        <xdr:cNvPr id="494" name="Picture 2" descr="http://124.117.230.238:8081/skins/images/default/s.gif"/>
        <xdr:cNvPicPr/>
      </xdr:nvPicPr>
      <xdr:blipFill>
        <a:blip r:embed="rId3"/>
        <a:stretch>
          <a:fillRect/>
        </a:stretch>
      </xdr:blipFill>
      <xdr:spPr>
        <a:xfrm>
          <a:off x="3943350" y="2857500"/>
          <a:ext cx="12700" cy="1206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95"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496"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497" name="Picture 2" descr="http://124.117.230.238:8081/skins/images/default/s.gif"/>
        <xdr:cNvPicPr>
          <a:picLocks noChangeAspect="1"/>
        </xdr:cNvPicPr>
      </xdr:nvPicPr>
      <xdr:blipFill>
        <a:blip r:embed="rId1" r:link="rId2"/>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498" name="Picture 2" descr="http://124.117.230.238:8081/skins/images/default/s.gif"/>
        <xdr:cNvPicPr>
          <a:picLocks noChangeAspect="1"/>
        </xdr:cNvPicPr>
      </xdr:nvPicPr>
      <xdr:blipFill>
        <a:blip r:embed="rId3"/>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499"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500"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501" name="Picture 2" descr="http://124.117.230.238:8081/skins/images/default/s.gif"/>
        <xdr:cNvPicPr>
          <a:picLocks noChangeAspect="1"/>
        </xdr:cNvPicPr>
      </xdr:nvPicPr>
      <xdr:blipFill>
        <a:blip r:embed="rId1" r:link="rId2"/>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502" name="Picture 2" descr="http://124.117.230.238:8081/skins/images/default/s.gif"/>
        <xdr:cNvPicPr>
          <a:picLocks noChangeAspect="1"/>
        </xdr:cNvPicPr>
      </xdr:nvPicPr>
      <xdr:blipFill>
        <a:blip r:embed="rId3"/>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503"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504"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505" name="Picture 2" descr="http://124.117.230.238:8081/skins/images/default/s.gif"/>
        <xdr:cNvPicPr>
          <a:picLocks noChangeAspect="1"/>
        </xdr:cNvPicPr>
      </xdr:nvPicPr>
      <xdr:blipFill>
        <a:blip r:embed="rId1" r:link="rId2"/>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506" name="Picture 2" descr="http://124.117.230.238:8081/skins/images/default/s.gif"/>
        <xdr:cNvPicPr>
          <a:picLocks noChangeAspect="1"/>
        </xdr:cNvPicPr>
      </xdr:nvPicPr>
      <xdr:blipFill>
        <a:blip r:embed="rId3"/>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507"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508"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509" name="Picture 2" descr="http://124.117.230.238:8081/skins/images/default/s.gif"/>
        <xdr:cNvPicPr>
          <a:picLocks noChangeAspect="1"/>
        </xdr:cNvPicPr>
      </xdr:nvPicPr>
      <xdr:blipFill>
        <a:blip r:embed="rId1" r:link="rId2"/>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510" name="Picture 2" descr="http://124.117.230.238:8081/skins/images/default/s.gif"/>
        <xdr:cNvPicPr>
          <a:picLocks noChangeAspect="1"/>
        </xdr:cNvPicPr>
      </xdr:nvPicPr>
      <xdr:blipFill>
        <a:blip r:embed="rId3"/>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511"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512"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513" name="Picture 2" descr="http://124.117.230.238:8081/skins/images/default/s.gif"/>
        <xdr:cNvPicPr>
          <a:picLocks noChangeAspect="1"/>
        </xdr:cNvPicPr>
      </xdr:nvPicPr>
      <xdr:blipFill>
        <a:blip r:embed="rId1" r:link="rId2"/>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514" name="Picture 2" descr="http://124.117.230.238:8081/skins/images/default/s.gif"/>
        <xdr:cNvPicPr>
          <a:picLocks noChangeAspect="1"/>
        </xdr:cNvPicPr>
      </xdr:nvPicPr>
      <xdr:blipFill>
        <a:blip r:embed="rId3"/>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515"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516"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517" name="Picture 2" descr="http://124.117.230.238:8081/skins/images/default/s.gif"/>
        <xdr:cNvPicPr>
          <a:picLocks noChangeAspect="1"/>
        </xdr:cNvPicPr>
      </xdr:nvPicPr>
      <xdr:blipFill>
        <a:blip r:embed="rId1" r:link="rId2"/>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518" name="Picture 2" descr="http://124.117.230.238:8081/skins/images/default/s.gif"/>
        <xdr:cNvPicPr>
          <a:picLocks noChangeAspect="1"/>
        </xdr:cNvPicPr>
      </xdr:nvPicPr>
      <xdr:blipFill>
        <a:blip r:embed="rId3"/>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519"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520"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521" name="Picture 2" descr="http://124.117.230.238:8081/skins/images/default/s.gif"/>
        <xdr:cNvPicPr>
          <a:picLocks noChangeAspect="1"/>
        </xdr:cNvPicPr>
      </xdr:nvPicPr>
      <xdr:blipFill>
        <a:blip r:embed="rId1" r:link="rId2"/>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522" name="Picture 2" descr="http://124.117.230.238:8081/skins/images/default/s.gif"/>
        <xdr:cNvPicPr>
          <a:picLocks noChangeAspect="1"/>
        </xdr:cNvPicPr>
      </xdr:nvPicPr>
      <xdr:blipFill>
        <a:blip r:embed="rId3"/>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523"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524"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525" name="Picture 2" descr="http://124.117.230.238:8081/skins/images/default/s.gif"/>
        <xdr:cNvPicPr>
          <a:picLocks noChangeAspect="1"/>
        </xdr:cNvPicPr>
      </xdr:nvPicPr>
      <xdr:blipFill>
        <a:blip r:embed="rId1" r:link="rId2"/>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526" name="Picture 2" descr="http://124.117.230.238:8081/skins/images/default/s.gif"/>
        <xdr:cNvPicPr>
          <a:picLocks noChangeAspect="1"/>
        </xdr:cNvPicPr>
      </xdr:nvPicPr>
      <xdr:blipFill>
        <a:blip r:embed="rId3"/>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527"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528"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529" name="Picture 2" descr="http://124.117.230.238:8081/skins/images/default/s.gif"/>
        <xdr:cNvPicPr>
          <a:picLocks noChangeAspect="1"/>
        </xdr:cNvPicPr>
      </xdr:nvPicPr>
      <xdr:blipFill>
        <a:blip r:embed="rId1" r:link="rId2"/>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530" name="Picture 2" descr="http://124.117.230.238:8081/skins/images/default/s.gif"/>
        <xdr:cNvPicPr>
          <a:picLocks noChangeAspect="1"/>
        </xdr:cNvPicPr>
      </xdr:nvPicPr>
      <xdr:blipFill>
        <a:blip r:embed="rId3"/>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531"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532"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533" name="Picture 2" descr="http://124.117.230.238:8081/skins/images/default/s.gif"/>
        <xdr:cNvPicPr>
          <a:picLocks noChangeAspect="1"/>
        </xdr:cNvPicPr>
      </xdr:nvPicPr>
      <xdr:blipFill>
        <a:blip r:embed="rId1" r:link="rId2"/>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534" name="Picture 2" descr="http://124.117.230.238:8081/skins/images/default/s.gif"/>
        <xdr:cNvPicPr>
          <a:picLocks noChangeAspect="1"/>
        </xdr:cNvPicPr>
      </xdr:nvPicPr>
      <xdr:blipFill>
        <a:blip r:embed="rId3"/>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535"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536"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537" name="Picture 2" descr="http://124.117.230.238:8081/skins/images/default/s.gif"/>
        <xdr:cNvPicPr>
          <a:picLocks noChangeAspect="1"/>
        </xdr:cNvPicPr>
      </xdr:nvPicPr>
      <xdr:blipFill>
        <a:blip r:embed="rId1" r:link="rId2"/>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538" name="Picture 2" descr="http://124.117.230.238:8081/skins/images/default/s.gif"/>
        <xdr:cNvPicPr>
          <a:picLocks noChangeAspect="1"/>
        </xdr:cNvPicPr>
      </xdr:nvPicPr>
      <xdr:blipFill>
        <a:blip r:embed="rId3"/>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539"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540"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541" name="Picture 2" descr="http://124.117.230.238:8081/skins/images/default/s.gif"/>
        <xdr:cNvPicPr>
          <a:picLocks noChangeAspect="1"/>
        </xdr:cNvPicPr>
      </xdr:nvPicPr>
      <xdr:blipFill>
        <a:blip r:embed="rId1" r:link="rId2"/>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542" name="Picture 2" descr="http://124.117.230.238:8081/skins/images/default/s.gif"/>
        <xdr:cNvPicPr>
          <a:picLocks noChangeAspect="1"/>
        </xdr:cNvPicPr>
      </xdr:nvPicPr>
      <xdr:blipFill>
        <a:blip r:embed="rId3"/>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543"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544"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545" name="Picture 2" descr="http://124.117.230.238:8081/skins/images/default/s.gif"/>
        <xdr:cNvPicPr>
          <a:picLocks noChangeAspect="1"/>
        </xdr:cNvPicPr>
      </xdr:nvPicPr>
      <xdr:blipFill>
        <a:blip r:embed="rId1" r:link="rId2"/>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546" name="Picture 2" descr="http://124.117.230.238:8081/skins/images/default/s.gif"/>
        <xdr:cNvPicPr>
          <a:picLocks noChangeAspect="1"/>
        </xdr:cNvPicPr>
      </xdr:nvPicPr>
      <xdr:blipFill>
        <a:blip r:embed="rId3"/>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547"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548"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549" name="Picture 2" descr="http://124.117.230.238:8081/skins/images/default/s.gif"/>
        <xdr:cNvPicPr>
          <a:picLocks noChangeAspect="1"/>
        </xdr:cNvPicPr>
      </xdr:nvPicPr>
      <xdr:blipFill>
        <a:blip r:embed="rId1" r:link="rId2"/>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550" name="Picture 2" descr="http://124.117.230.238:8081/skins/images/default/s.gif"/>
        <xdr:cNvPicPr>
          <a:picLocks noChangeAspect="1"/>
        </xdr:cNvPicPr>
      </xdr:nvPicPr>
      <xdr:blipFill>
        <a:blip r:embed="rId3"/>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551"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552"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553" name="Picture 2" descr="http://124.117.230.238:8081/skins/images/default/s.gif"/>
        <xdr:cNvPicPr>
          <a:picLocks noChangeAspect="1"/>
        </xdr:cNvPicPr>
      </xdr:nvPicPr>
      <xdr:blipFill>
        <a:blip r:embed="rId1" r:link="rId2"/>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554" name="Picture 2" descr="http://124.117.230.238:8081/skins/images/default/s.gif"/>
        <xdr:cNvPicPr>
          <a:picLocks noChangeAspect="1"/>
        </xdr:cNvPicPr>
      </xdr:nvPicPr>
      <xdr:blipFill>
        <a:blip r:embed="rId3"/>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555"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556"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557" name="Picture 2" descr="http://124.117.230.238:8081/skins/images/default/s.gif"/>
        <xdr:cNvPicPr>
          <a:picLocks noChangeAspect="1"/>
        </xdr:cNvPicPr>
      </xdr:nvPicPr>
      <xdr:blipFill>
        <a:blip r:embed="rId1" r:link="rId2"/>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558" name="Picture 2" descr="http://124.117.230.238:8081/skins/images/default/s.gif"/>
        <xdr:cNvPicPr>
          <a:picLocks noChangeAspect="1"/>
        </xdr:cNvPicPr>
      </xdr:nvPicPr>
      <xdr:blipFill>
        <a:blip r:embed="rId3"/>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559"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560"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561"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562"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563"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564"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565"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566"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567"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568"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569"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570"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571"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572"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573"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574"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575"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576"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577"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578"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579"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580"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581"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582"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583"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584"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585"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586"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587"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588"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589"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590"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591"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592"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593"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594"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595"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596"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597"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598"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599"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600"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601"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602"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603"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604"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605"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606"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607"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608"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609"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610"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611"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612"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613"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614"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615"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616"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617"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618"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619"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620"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621"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622"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623"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624"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625"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626"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627"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628"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629"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630"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631"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632"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633"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634"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635"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636"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637"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638"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639"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640"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641"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642"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643"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644"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645"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646"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647"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648" name="Picture 2" descr="http://124.117.230.238:8081/skins/images/default/s.gif"/>
        <xdr:cNvPicPr/>
      </xdr:nvPicPr>
      <xdr:blipFill>
        <a:blip r:embed="rId1" r:link="rId2"/>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649" name="Picture 2" descr="http://124.117.230.238:8081/skins/images/default/s.gif"/>
        <xdr:cNvPicPr/>
      </xdr:nvPicPr>
      <xdr:blipFill>
        <a:blip r:embed="rId3"/>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650" name="Picture 2" descr="http://124.117.230.238:8081/skins/images/default/s.gif"/>
        <xdr:cNvPicPr/>
      </xdr:nvPicPr>
      <xdr:blipFill>
        <a:blip r:embed="rId1" r:link="rId2"/>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651" name="Picture 2" descr="http://124.117.230.238:8081/skins/images/default/s.gif"/>
        <xdr:cNvPicPr/>
      </xdr:nvPicPr>
      <xdr:blipFill>
        <a:blip r:embed="rId3"/>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652" name="Picture 2" descr="http://124.117.230.238:8081/skins/images/default/s.gif"/>
        <xdr:cNvPicPr/>
      </xdr:nvPicPr>
      <xdr:blipFill>
        <a:blip r:embed="rId1" r:link="rId2"/>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653" name="Picture 2" descr="http://124.117.230.238:8081/skins/images/default/s.gif"/>
        <xdr:cNvPicPr/>
      </xdr:nvPicPr>
      <xdr:blipFill>
        <a:blip r:embed="rId3"/>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654" name="Picture 2" descr="http://124.117.230.238:8081/skins/images/default/s.gif"/>
        <xdr:cNvPicPr/>
      </xdr:nvPicPr>
      <xdr:blipFill>
        <a:blip r:embed="rId1" r:link="rId2"/>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655" name="Picture 2" descr="http://124.117.230.238:8081/skins/images/default/s.gif"/>
        <xdr:cNvPicPr/>
      </xdr:nvPicPr>
      <xdr:blipFill>
        <a:blip r:embed="rId3"/>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656" name="Picture 2" descr="http://124.117.230.238:8081/skins/images/default/s.gif"/>
        <xdr:cNvPicPr/>
      </xdr:nvPicPr>
      <xdr:blipFill>
        <a:blip r:embed="rId1" r:link="rId2"/>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657" name="Picture 2" descr="http://124.117.230.238:8081/skins/images/default/s.gif"/>
        <xdr:cNvPicPr/>
      </xdr:nvPicPr>
      <xdr:blipFill>
        <a:blip r:embed="rId3"/>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658" name="Picture 2" descr="http://124.117.230.238:8081/skins/images/default/s.gif"/>
        <xdr:cNvPicPr/>
      </xdr:nvPicPr>
      <xdr:blipFill>
        <a:blip r:embed="rId1" r:link="rId2"/>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659" name="Picture 2" descr="http://124.117.230.238:8081/skins/images/default/s.gif"/>
        <xdr:cNvPicPr/>
      </xdr:nvPicPr>
      <xdr:blipFill>
        <a:blip r:embed="rId3"/>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660" name="Picture 2" descr="http://124.117.230.238:8081/skins/images/default/s.gif"/>
        <xdr:cNvPicPr/>
      </xdr:nvPicPr>
      <xdr:blipFill>
        <a:blip r:embed="rId1" r:link="rId2"/>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661" name="Picture 2" descr="http://124.117.230.238:8081/skins/images/default/s.gif"/>
        <xdr:cNvPicPr/>
      </xdr:nvPicPr>
      <xdr:blipFill>
        <a:blip r:embed="rId3"/>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662" name="Picture 2" descr="http://124.117.230.238:8081/skins/images/default/s.gif"/>
        <xdr:cNvPicPr/>
      </xdr:nvPicPr>
      <xdr:blipFill>
        <a:blip r:embed="rId1" r:link="rId2"/>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663" name="Picture 2" descr="http://124.117.230.238:8081/skins/images/default/s.gif"/>
        <xdr:cNvPicPr/>
      </xdr:nvPicPr>
      <xdr:blipFill>
        <a:blip r:embed="rId3"/>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64"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65"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66"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67"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68"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69"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70"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71"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72"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73"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74"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75"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76"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77"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78"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79"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80"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81"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82"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83"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84"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85"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86"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87"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88"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89"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90"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91"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92"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93"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94"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695"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696"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697"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698"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699"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700"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701"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702"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703"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704"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705"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706"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707"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708"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709"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710"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711"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712"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713"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714"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715"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716"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717"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718"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719"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720"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721"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722"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723"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724"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725"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726"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727"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728"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729"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730"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731"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732"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733"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734"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735" name="Picture 2" descr="http://124.117.230.238:8081/skins/images/default/s.gif"/>
        <xdr:cNvPicPr/>
      </xdr:nvPicPr>
      <xdr:blipFill>
        <a:blip r:embed="rId1" r:link="rId2"/>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736" name="Picture 2" descr="http://124.117.230.238:8081/skins/images/default/s.gif"/>
        <xdr:cNvPicPr/>
      </xdr:nvPicPr>
      <xdr:blipFill>
        <a:blip r:embed="rId3"/>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737" name="Picture 2" descr="http://124.117.230.238:8081/skins/images/default/s.gif"/>
        <xdr:cNvPicPr/>
      </xdr:nvPicPr>
      <xdr:blipFill>
        <a:blip r:embed="rId1" r:link="rId2"/>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738" name="Picture 2" descr="http://124.117.230.238:8081/skins/images/default/s.gif"/>
        <xdr:cNvPicPr/>
      </xdr:nvPicPr>
      <xdr:blipFill>
        <a:blip r:embed="rId3"/>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739" name="Picture 2" descr="http://124.117.230.238:8081/skins/images/default/s.gif"/>
        <xdr:cNvPicPr/>
      </xdr:nvPicPr>
      <xdr:blipFill>
        <a:blip r:embed="rId1" r:link="rId2"/>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740" name="Picture 2" descr="http://124.117.230.238:8081/skins/images/default/s.gif"/>
        <xdr:cNvPicPr/>
      </xdr:nvPicPr>
      <xdr:blipFill>
        <a:blip r:embed="rId3"/>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741" name="Picture 2" descr="http://124.117.230.238:8081/skins/images/default/s.gif"/>
        <xdr:cNvPicPr/>
      </xdr:nvPicPr>
      <xdr:blipFill>
        <a:blip r:embed="rId1" r:link="rId2"/>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742" name="Picture 2" descr="http://124.117.230.238:8081/skins/images/default/s.gif"/>
        <xdr:cNvPicPr/>
      </xdr:nvPicPr>
      <xdr:blipFill>
        <a:blip r:embed="rId3"/>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743" name="Picture 2" descr="http://124.117.230.238:8081/skins/images/default/s.gif"/>
        <xdr:cNvPicPr/>
      </xdr:nvPicPr>
      <xdr:blipFill>
        <a:blip r:embed="rId1" r:link="rId2"/>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744" name="Picture 2" descr="http://124.117.230.238:8081/skins/images/default/s.gif"/>
        <xdr:cNvPicPr/>
      </xdr:nvPicPr>
      <xdr:blipFill>
        <a:blip r:embed="rId3"/>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745" name="Picture 2" descr="http://124.117.230.238:8081/skins/images/default/s.gif"/>
        <xdr:cNvPicPr/>
      </xdr:nvPicPr>
      <xdr:blipFill>
        <a:blip r:embed="rId1" r:link="rId2"/>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746" name="Picture 2" descr="http://124.117.230.238:8081/skins/images/default/s.gif"/>
        <xdr:cNvPicPr/>
      </xdr:nvPicPr>
      <xdr:blipFill>
        <a:blip r:embed="rId3"/>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747" name="Picture 2" descr="http://124.117.230.238:8081/skins/images/default/s.gif"/>
        <xdr:cNvPicPr/>
      </xdr:nvPicPr>
      <xdr:blipFill>
        <a:blip r:embed="rId1" r:link="rId2"/>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748" name="Picture 2" descr="http://124.117.230.238:8081/skins/images/default/s.gif"/>
        <xdr:cNvPicPr/>
      </xdr:nvPicPr>
      <xdr:blipFill>
        <a:blip r:embed="rId3"/>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749" name="Picture 2" descr="http://124.117.230.238:8081/skins/images/default/s.gif"/>
        <xdr:cNvPicPr/>
      </xdr:nvPicPr>
      <xdr:blipFill>
        <a:blip r:embed="rId1" r:link="rId2"/>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750" name="Picture 2" descr="http://124.117.230.238:8081/skins/images/default/s.gif"/>
        <xdr:cNvPicPr/>
      </xdr:nvPicPr>
      <xdr:blipFill>
        <a:blip r:embed="rId3"/>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751"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752"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753"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754"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755"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756"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757"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758"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759"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760"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761"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762"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763"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764"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765"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766"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767"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768"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769"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770"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771"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772"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773"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774"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775"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776"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777"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778"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779"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780"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781"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782"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783"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784"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785"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786"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787"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788"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789"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790"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791"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792"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793"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794"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795"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796"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797"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798"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799"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00"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01"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02"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03"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04"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05"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06"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07"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08"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09"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10"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11"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12"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13"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14"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15"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16"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17"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18"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19"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20"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21"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22"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23"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24"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25"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26"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27"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28"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29"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30"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31"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32"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33"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34"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35"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36"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37"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38"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39"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40"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41"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42"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43"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44"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45"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46"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47"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48"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49"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50"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51"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52"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53"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54"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55"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56"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57"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58"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59"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60"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61"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62"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63"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64"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65"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66"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67"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68"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69"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70"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71"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72"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73"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74"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75"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76"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77"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78"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79"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80"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81"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82"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83"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84"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85"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86"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87"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88"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89"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90"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91"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92"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93"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94"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95"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96"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97"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898"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899"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00"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01"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02"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03"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04"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05"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06"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07"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08"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09"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10"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11"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12"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13"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14"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15"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16"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17"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18"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19"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20"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21"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22"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23"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24"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25"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26"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27"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28"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29"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30"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31"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32"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33"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34"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35"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36"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37"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38"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39"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40"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41"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42"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43"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44"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45"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46"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47"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48"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49"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50"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51"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52"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53"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54"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55"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56"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57"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58"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59"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60"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61"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62"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63"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64"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65"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66"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67"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68"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69"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70"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71"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72"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73"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74"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75"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76"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77"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78"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79"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80"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81"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82"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83"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84"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85"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86"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87"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88"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89"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90"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91"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92"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93"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94"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95"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96"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97"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998"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999"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00"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01"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02"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03"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04"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05"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06"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07"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08"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09"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10"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11"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12"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13"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14"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15"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16"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17"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18"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19"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20"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21"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22"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23"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24"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25"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26"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27"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28"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29"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30"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31"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32"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33"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34"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35"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36"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37"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38"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39"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40"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41"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42"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43"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44"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45"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46"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47"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48"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49"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50"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51"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52"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53"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54"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55"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56"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57"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58"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59"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60"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61"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62"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63"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64"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65"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66"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67"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68"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69"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70"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71"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72"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73"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74"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75"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76"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77"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78"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79"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80"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81"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82"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83" name="Picture 2" descr="http://124.117.230.238:8081/skins/images/default/s.gif"/>
        <xdr:cNvPicPr/>
      </xdr:nvPicPr>
      <xdr:blipFill>
        <a:blip r:embed="rId1" r:link="rId2"/>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124460</xdr:rowOff>
    </xdr:to>
    <xdr:pic>
      <xdr:nvPicPr>
        <xdr:cNvPr id="1084" name="Picture 2" descr="http://124.117.230.238:8081/skins/images/default/s.gif"/>
        <xdr:cNvPicPr/>
      </xdr:nvPicPr>
      <xdr:blipFill>
        <a:blip r:embed="rId3"/>
        <a:stretch>
          <a:fillRect/>
        </a:stretch>
      </xdr:blipFill>
      <xdr:spPr>
        <a:xfrm>
          <a:off x="3943350" y="2857500"/>
          <a:ext cx="12700" cy="12446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85"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86"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120650</xdr:rowOff>
    </xdr:to>
    <xdr:pic>
      <xdr:nvPicPr>
        <xdr:cNvPr id="1087" name="Picture 2" descr="http://124.117.230.238:8081/skins/images/default/s.gif"/>
        <xdr:cNvPicPr/>
      </xdr:nvPicPr>
      <xdr:blipFill>
        <a:blip r:embed="rId1" r:link="rId2"/>
        <a:stretch>
          <a:fillRect/>
        </a:stretch>
      </xdr:blipFill>
      <xdr:spPr>
        <a:xfrm>
          <a:off x="3943350" y="2857500"/>
          <a:ext cx="12700" cy="1206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120650</xdr:rowOff>
    </xdr:to>
    <xdr:pic>
      <xdr:nvPicPr>
        <xdr:cNvPr id="1088" name="Picture 2" descr="http://124.117.230.238:8081/skins/images/default/s.gif"/>
        <xdr:cNvPicPr/>
      </xdr:nvPicPr>
      <xdr:blipFill>
        <a:blip r:embed="rId3"/>
        <a:stretch>
          <a:fillRect/>
        </a:stretch>
      </xdr:blipFill>
      <xdr:spPr>
        <a:xfrm>
          <a:off x="3943350" y="2857500"/>
          <a:ext cx="12700" cy="1206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89"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90"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120650</xdr:rowOff>
    </xdr:to>
    <xdr:pic>
      <xdr:nvPicPr>
        <xdr:cNvPr id="1091" name="Picture 2" descr="http://124.117.230.238:8081/skins/images/default/s.gif"/>
        <xdr:cNvPicPr/>
      </xdr:nvPicPr>
      <xdr:blipFill>
        <a:blip r:embed="rId1" r:link="rId2"/>
        <a:stretch>
          <a:fillRect/>
        </a:stretch>
      </xdr:blipFill>
      <xdr:spPr>
        <a:xfrm>
          <a:off x="3943350" y="2857500"/>
          <a:ext cx="12700" cy="1206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120650</xdr:rowOff>
    </xdr:to>
    <xdr:pic>
      <xdr:nvPicPr>
        <xdr:cNvPr id="1092" name="Picture 2" descr="http://124.117.230.238:8081/skins/images/default/s.gif"/>
        <xdr:cNvPicPr/>
      </xdr:nvPicPr>
      <xdr:blipFill>
        <a:blip r:embed="rId3"/>
        <a:stretch>
          <a:fillRect/>
        </a:stretch>
      </xdr:blipFill>
      <xdr:spPr>
        <a:xfrm>
          <a:off x="3943350" y="2857500"/>
          <a:ext cx="12700" cy="1206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93"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94"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120650</xdr:rowOff>
    </xdr:to>
    <xdr:pic>
      <xdr:nvPicPr>
        <xdr:cNvPr id="1095" name="Picture 2" descr="http://124.117.230.238:8081/skins/images/default/s.gif"/>
        <xdr:cNvPicPr/>
      </xdr:nvPicPr>
      <xdr:blipFill>
        <a:blip r:embed="rId1" r:link="rId2"/>
        <a:stretch>
          <a:fillRect/>
        </a:stretch>
      </xdr:blipFill>
      <xdr:spPr>
        <a:xfrm>
          <a:off x="3943350" y="2857500"/>
          <a:ext cx="12700" cy="1206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120650</xdr:rowOff>
    </xdr:to>
    <xdr:pic>
      <xdr:nvPicPr>
        <xdr:cNvPr id="1096" name="Picture 2" descr="http://124.117.230.238:8081/skins/images/default/s.gif"/>
        <xdr:cNvPicPr/>
      </xdr:nvPicPr>
      <xdr:blipFill>
        <a:blip r:embed="rId3"/>
        <a:stretch>
          <a:fillRect/>
        </a:stretch>
      </xdr:blipFill>
      <xdr:spPr>
        <a:xfrm>
          <a:off x="3943350" y="2857500"/>
          <a:ext cx="12700" cy="1206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97"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098"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120650</xdr:rowOff>
    </xdr:to>
    <xdr:pic>
      <xdr:nvPicPr>
        <xdr:cNvPr id="1099" name="Picture 2" descr="http://124.117.230.238:8081/skins/images/default/s.gif"/>
        <xdr:cNvPicPr/>
      </xdr:nvPicPr>
      <xdr:blipFill>
        <a:blip r:embed="rId1" r:link="rId2"/>
        <a:stretch>
          <a:fillRect/>
        </a:stretch>
      </xdr:blipFill>
      <xdr:spPr>
        <a:xfrm>
          <a:off x="3943350" y="2857500"/>
          <a:ext cx="12700" cy="1206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120650</xdr:rowOff>
    </xdr:to>
    <xdr:pic>
      <xdr:nvPicPr>
        <xdr:cNvPr id="1100" name="Picture 2" descr="http://124.117.230.238:8081/skins/images/default/s.gif"/>
        <xdr:cNvPicPr/>
      </xdr:nvPicPr>
      <xdr:blipFill>
        <a:blip r:embed="rId3"/>
        <a:stretch>
          <a:fillRect/>
        </a:stretch>
      </xdr:blipFill>
      <xdr:spPr>
        <a:xfrm>
          <a:off x="3943350" y="2857500"/>
          <a:ext cx="12700" cy="1206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101" name="Picture 2" descr="http://124.117.230.238:8081/skins/images/default/s.gif"/>
        <xdr:cNvPicPr/>
      </xdr:nvPicPr>
      <xdr:blipFill>
        <a:blip r:embed="rId1" r:link="rId2"/>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140335</xdr:rowOff>
    </xdr:to>
    <xdr:pic>
      <xdr:nvPicPr>
        <xdr:cNvPr id="1102" name="Picture 2" descr="http://124.117.230.238:8081/skins/images/default/s.gif"/>
        <xdr:cNvPicPr/>
      </xdr:nvPicPr>
      <xdr:blipFill>
        <a:blip r:embed="rId3"/>
        <a:stretch>
          <a:fillRect/>
        </a:stretch>
      </xdr:blipFill>
      <xdr:spPr>
        <a:xfrm>
          <a:off x="3943350" y="2857500"/>
          <a:ext cx="12700" cy="14033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1103" name="Picture 2" descr="http://124.117.230.238:8081/skins/images/default/s.gif"/>
        <xdr:cNvPicPr>
          <a:picLocks noChangeAspect="1"/>
        </xdr:cNvPicPr>
      </xdr:nvPicPr>
      <xdr:blipFill>
        <a:blip r:embed="rId1" r:link="rId2"/>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1104" name="Picture 2" descr="http://124.117.230.238:8081/skins/images/default/s.gif"/>
        <xdr:cNvPicPr>
          <a:picLocks noChangeAspect="1"/>
        </xdr:cNvPicPr>
      </xdr:nvPicPr>
      <xdr:blipFill>
        <a:blip r:embed="rId3"/>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1105"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1106"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1107" name="Picture 2" descr="http://124.117.230.238:8081/skins/images/default/s.gif"/>
        <xdr:cNvPicPr>
          <a:picLocks noChangeAspect="1"/>
        </xdr:cNvPicPr>
      </xdr:nvPicPr>
      <xdr:blipFill>
        <a:blip r:embed="rId1" r:link="rId2"/>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1108" name="Picture 2" descr="http://124.117.230.238:8081/skins/images/default/s.gif"/>
        <xdr:cNvPicPr>
          <a:picLocks noChangeAspect="1"/>
        </xdr:cNvPicPr>
      </xdr:nvPicPr>
      <xdr:blipFill>
        <a:blip r:embed="rId3"/>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1109"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1110"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1111" name="Picture 2" descr="http://124.117.230.238:8081/skins/images/default/s.gif"/>
        <xdr:cNvPicPr>
          <a:picLocks noChangeAspect="1"/>
        </xdr:cNvPicPr>
      </xdr:nvPicPr>
      <xdr:blipFill>
        <a:blip r:embed="rId1" r:link="rId2"/>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1112" name="Picture 2" descr="http://124.117.230.238:8081/skins/images/default/s.gif"/>
        <xdr:cNvPicPr>
          <a:picLocks noChangeAspect="1"/>
        </xdr:cNvPicPr>
      </xdr:nvPicPr>
      <xdr:blipFill>
        <a:blip r:embed="rId3"/>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1113"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1114"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1115" name="Picture 2" descr="http://124.117.230.238:8081/skins/images/default/s.gif"/>
        <xdr:cNvPicPr>
          <a:picLocks noChangeAspect="1"/>
        </xdr:cNvPicPr>
      </xdr:nvPicPr>
      <xdr:blipFill>
        <a:blip r:embed="rId1" r:link="rId2"/>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1116" name="Picture 2" descr="http://124.117.230.238:8081/skins/images/default/s.gif"/>
        <xdr:cNvPicPr>
          <a:picLocks noChangeAspect="1"/>
        </xdr:cNvPicPr>
      </xdr:nvPicPr>
      <xdr:blipFill>
        <a:blip r:embed="rId3"/>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1117"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1118"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1119" name="Picture 2" descr="http://124.117.230.238:8081/skins/images/default/s.gif"/>
        <xdr:cNvPicPr>
          <a:picLocks noChangeAspect="1"/>
        </xdr:cNvPicPr>
      </xdr:nvPicPr>
      <xdr:blipFill>
        <a:blip r:embed="rId1" r:link="rId2"/>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1120" name="Picture 2" descr="http://124.117.230.238:8081/skins/images/default/s.gif"/>
        <xdr:cNvPicPr>
          <a:picLocks noChangeAspect="1"/>
        </xdr:cNvPicPr>
      </xdr:nvPicPr>
      <xdr:blipFill>
        <a:blip r:embed="rId3"/>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1121"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1122"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1123" name="Picture 2" descr="http://124.117.230.238:8081/skins/images/default/s.gif"/>
        <xdr:cNvPicPr>
          <a:picLocks noChangeAspect="1"/>
        </xdr:cNvPicPr>
      </xdr:nvPicPr>
      <xdr:blipFill>
        <a:blip r:embed="rId1" r:link="rId2"/>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1124" name="Picture 2" descr="http://124.117.230.238:8081/skins/images/default/s.gif"/>
        <xdr:cNvPicPr>
          <a:picLocks noChangeAspect="1"/>
        </xdr:cNvPicPr>
      </xdr:nvPicPr>
      <xdr:blipFill>
        <a:blip r:embed="rId3"/>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1125"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1126"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1127" name="Picture 2" descr="http://124.117.230.238:8081/skins/images/default/s.gif"/>
        <xdr:cNvPicPr>
          <a:picLocks noChangeAspect="1"/>
        </xdr:cNvPicPr>
      </xdr:nvPicPr>
      <xdr:blipFill>
        <a:blip r:embed="rId1" r:link="rId2"/>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1128" name="Picture 2" descr="http://124.117.230.238:8081/skins/images/default/s.gif"/>
        <xdr:cNvPicPr>
          <a:picLocks noChangeAspect="1"/>
        </xdr:cNvPicPr>
      </xdr:nvPicPr>
      <xdr:blipFill>
        <a:blip r:embed="rId3"/>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1129"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1130"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1131" name="Picture 2" descr="http://124.117.230.238:8081/skins/images/default/s.gif"/>
        <xdr:cNvPicPr>
          <a:picLocks noChangeAspect="1"/>
        </xdr:cNvPicPr>
      </xdr:nvPicPr>
      <xdr:blipFill>
        <a:blip r:embed="rId1" r:link="rId2"/>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1132" name="Picture 2" descr="http://124.117.230.238:8081/skins/images/default/s.gif"/>
        <xdr:cNvPicPr>
          <a:picLocks noChangeAspect="1"/>
        </xdr:cNvPicPr>
      </xdr:nvPicPr>
      <xdr:blipFill>
        <a:blip r:embed="rId3"/>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1133"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1134"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1135" name="Picture 2" descr="http://124.117.230.238:8081/skins/images/default/s.gif"/>
        <xdr:cNvPicPr>
          <a:picLocks noChangeAspect="1"/>
        </xdr:cNvPicPr>
      </xdr:nvPicPr>
      <xdr:blipFill>
        <a:blip r:embed="rId1" r:link="rId2"/>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1136" name="Picture 2" descr="http://124.117.230.238:8081/skins/images/default/s.gif"/>
        <xdr:cNvPicPr>
          <a:picLocks noChangeAspect="1"/>
        </xdr:cNvPicPr>
      </xdr:nvPicPr>
      <xdr:blipFill>
        <a:blip r:embed="rId3"/>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1137"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1138"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1139" name="Picture 2" descr="http://124.117.230.238:8081/skins/images/default/s.gif"/>
        <xdr:cNvPicPr>
          <a:picLocks noChangeAspect="1"/>
        </xdr:cNvPicPr>
      </xdr:nvPicPr>
      <xdr:blipFill>
        <a:blip r:embed="rId1" r:link="rId2"/>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1140" name="Picture 2" descr="http://124.117.230.238:8081/skins/images/default/s.gif"/>
        <xdr:cNvPicPr>
          <a:picLocks noChangeAspect="1"/>
        </xdr:cNvPicPr>
      </xdr:nvPicPr>
      <xdr:blipFill>
        <a:blip r:embed="rId3"/>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1141"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1142"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1143" name="Picture 2" descr="http://124.117.230.238:8081/skins/images/default/s.gif"/>
        <xdr:cNvPicPr>
          <a:picLocks noChangeAspect="1"/>
        </xdr:cNvPicPr>
      </xdr:nvPicPr>
      <xdr:blipFill>
        <a:blip r:embed="rId1" r:link="rId2"/>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1144" name="Picture 2" descr="http://124.117.230.238:8081/skins/images/default/s.gif"/>
        <xdr:cNvPicPr>
          <a:picLocks noChangeAspect="1"/>
        </xdr:cNvPicPr>
      </xdr:nvPicPr>
      <xdr:blipFill>
        <a:blip r:embed="rId3"/>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1145"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1146"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1147" name="Picture 2" descr="http://124.117.230.238:8081/skins/images/default/s.gif"/>
        <xdr:cNvPicPr>
          <a:picLocks noChangeAspect="1"/>
        </xdr:cNvPicPr>
      </xdr:nvPicPr>
      <xdr:blipFill>
        <a:blip r:embed="rId1" r:link="rId2"/>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1148" name="Picture 2" descr="http://124.117.230.238:8081/skins/images/default/s.gif"/>
        <xdr:cNvPicPr>
          <a:picLocks noChangeAspect="1"/>
        </xdr:cNvPicPr>
      </xdr:nvPicPr>
      <xdr:blipFill>
        <a:blip r:embed="rId3"/>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1149"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1150"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1151" name="Picture 2" descr="http://124.117.230.238:8081/skins/images/default/s.gif"/>
        <xdr:cNvPicPr>
          <a:picLocks noChangeAspect="1"/>
        </xdr:cNvPicPr>
      </xdr:nvPicPr>
      <xdr:blipFill>
        <a:blip r:embed="rId1" r:link="rId2"/>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1152" name="Picture 2" descr="http://124.117.230.238:8081/skins/images/default/s.gif"/>
        <xdr:cNvPicPr>
          <a:picLocks noChangeAspect="1"/>
        </xdr:cNvPicPr>
      </xdr:nvPicPr>
      <xdr:blipFill>
        <a:blip r:embed="rId3"/>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1153"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1154"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1155" name="Picture 2" descr="http://124.117.230.238:8081/skins/images/default/s.gif"/>
        <xdr:cNvPicPr>
          <a:picLocks noChangeAspect="1"/>
        </xdr:cNvPicPr>
      </xdr:nvPicPr>
      <xdr:blipFill>
        <a:blip r:embed="rId1" r:link="rId2"/>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1156" name="Picture 2" descr="http://124.117.230.238:8081/skins/images/default/s.gif"/>
        <xdr:cNvPicPr>
          <a:picLocks noChangeAspect="1"/>
        </xdr:cNvPicPr>
      </xdr:nvPicPr>
      <xdr:blipFill>
        <a:blip r:embed="rId3"/>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1157"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1158"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1159" name="Picture 2" descr="http://124.117.230.238:8081/skins/images/default/s.gif"/>
        <xdr:cNvPicPr>
          <a:picLocks noChangeAspect="1"/>
        </xdr:cNvPicPr>
      </xdr:nvPicPr>
      <xdr:blipFill>
        <a:blip r:embed="rId1" r:link="rId2"/>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1160" name="Picture 2" descr="http://124.117.230.238:8081/skins/images/default/s.gif"/>
        <xdr:cNvPicPr>
          <a:picLocks noChangeAspect="1"/>
        </xdr:cNvPicPr>
      </xdr:nvPicPr>
      <xdr:blipFill>
        <a:blip r:embed="rId3"/>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1161"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1162"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1163" name="Picture 2" descr="http://124.117.230.238:8081/skins/images/default/s.gif"/>
        <xdr:cNvPicPr>
          <a:picLocks noChangeAspect="1"/>
        </xdr:cNvPicPr>
      </xdr:nvPicPr>
      <xdr:blipFill>
        <a:blip r:embed="rId1" r:link="rId2"/>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176530</xdr:rowOff>
    </xdr:to>
    <xdr:pic>
      <xdr:nvPicPr>
        <xdr:cNvPr id="1164" name="Picture 2" descr="http://124.117.230.238:8081/skins/images/default/s.gif"/>
        <xdr:cNvPicPr>
          <a:picLocks noChangeAspect="1"/>
        </xdr:cNvPicPr>
      </xdr:nvPicPr>
      <xdr:blipFill>
        <a:blip r:embed="rId3"/>
        <a:stretch>
          <a:fillRect/>
        </a:stretch>
      </xdr:blipFill>
      <xdr:spPr>
        <a:xfrm>
          <a:off x="3943350" y="2857500"/>
          <a:ext cx="12700" cy="17653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1165" name="Picture 2" descr="http://124.117.230.238:8081/skins/images/default/s.gif"/>
        <xdr:cNvPicPr>
          <a:picLocks noChangeAspect="1"/>
        </xdr:cNvPicPr>
      </xdr:nvPicPr>
      <xdr:blipFill>
        <a:blip r:embed="rId1" r:link="rId2"/>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196850</xdr:rowOff>
    </xdr:to>
    <xdr:pic>
      <xdr:nvPicPr>
        <xdr:cNvPr id="1166" name="Picture 2" descr="http://124.117.230.238:8081/skins/images/default/s.gif"/>
        <xdr:cNvPicPr>
          <a:picLocks noChangeAspect="1"/>
        </xdr:cNvPicPr>
      </xdr:nvPicPr>
      <xdr:blipFill>
        <a:blip r:embed="rId3"/>
        <a:stretch>
          <a:fillRect/>
        </a:stretch>
      </xdr:blipFill>
      <xdr:spPr>
        <a:xfrm>
          <a:off x="3943350" y="2857500"/>
          <a:ext cx="12700" cy="19685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167"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168"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169"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170"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171"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172"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173"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174"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175"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176"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177"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178"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179"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180"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181"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182"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183"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184"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185"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186"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187"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188"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189"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190"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191"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192"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193"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194"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195"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196"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197"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198"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199"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200"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201"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202"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203"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204"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205"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206"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207"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208"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209"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210" name="Picture 2" descr="http://124.117.230.238:8081/skins/images/default/s.gif"/>
        <xdr:cNvPicPr>
          <a:picLocks noChangeAspect="1"/>
        </xdr:cNvPicPr>
      </xdr:nvPicPr>
      <xdr:blipFill>
        <a:blip r:embed="rId3"/>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211" name="Picture 2" descr="http://124.117.230.238:8081/skins/images/default/s.gif"/>
        <xdr:cNvPicPr>
          <a:picLocks noChangeAspect="1"/>
        </xdr:cNvPicPr>
      </xdr:nvPicPr>
      <xdr:blipFill>
        <a:blip r:embed="rId1" r:link="rId2"/>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176530</xdr:rowOff>
    </xdr:to>
    <xdr:pic>
      <xdr:nvPicPr>
        <xdr:cNvPr id="1212" name="Picture 2" descr="http://124.117.230.238:8081/skins/images/default/s.gif"/>
        <xdr:cNvPicPr>
          <a:picLocks noChangeAspect="1"/>
        </xdr:cNvPicPr>
      </xdr:nvPicPr>
      <xdr:blipFill>
        <a:blip r:embed="rId3"/>
        <a:stretch>
          <a:fillRect/>
        </a:stretch>
      </xdr:blipFill>
      <xdr:spPr>
        <a:xfrm>
          <a:off x="3943350" y="2857500"/>
          <a:ext cx="11430" cy="176530"/>
        </a:xfrm>
        <a:prstGeom prst="rect">
          <a:avLst/>
        </a:prstGeom>
        <a:noFill/>
        <a:ln w="9525">
          <a:noFill/>
        </a:ln>
      </xdr:spPr>
    </xdr:pic>
    <xdr:clientData/>
  </xdr:twoCellAnchor>
  <xdr:twoCellAnchor editAs="oneCell">
    <xdr:from>
      <xdr:col>4</xdr:col>
      <xdr:colOff>0</xdr:colOff>
      <xdr:row>6</xdr:row>
      <xdr:rowOff>0</xdr:rowOff>
    </xdr:from>
    <xdr:to>
      <xdr:col>4</xdr:col>
      <xdr:colOff>11430</xdr:colOff>
      <xdr:row>6</xdr:row>
      <xdr:rowOff>205105</xdr:rowOff>
    </xdr:to>
    <xdr:pic>
      <xdr:nvPicPr>
        <xdr:cNvPr id="1213" name="Picture 2" descr="http://124.117.230.238:8081/skins/images/default/s.gif"/>
        <xdr:cNvPicPr>
          <a:picLocks noChangeAspect="1"/>
        </xdr:cNvPicPr>
      </xdr:nvPicPr>
      <xdr:blipFill>
        <a:blip r:embed="rId1" r:link="rId2"/>
        <a:stretch>
          <a:fillRect/>
        </a:stretch>
      </xdr:blipFill>
      <xdr:spPr>
        <a:xfrm>
          <a:off x="3943350" y="2857500"/>
          <a:ext cx="11430" cy="205105"/>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214" name="Picture 2" descr="http://124.117.230.238:8081/skins/images/default/s.gif"/>
        <xdr:cNvPicPr/>
      </xdr:nvPicPr>
      <xdr:blipFill>
        <a:blip r:embed="rId1" r:link="rId2"/>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215" name="Picture 2" descr="http://124.117.230.238:8081/skins/images/default/s.gif"/>
        <xdr:cNvPicPr/>
      </xdr:nvPicPr>
      <xdr:blipFill>
        <a:blip r:embed="rId3"/>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216" name="Picture 2" descr="http://124.117.230.238:8081/skins/images/default/s.gif"/>
        <xdr:cNvPicPr/>
      </xdr:nvPicPr>
      <xdr:blipFill>
        <a:blip r:embed="rId1" r:link="rId2"/>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217" name="Picture 2" descr="http://124.117.230.238:8081/skins/images/default/s.gif"/>
        <xdr:cNvPicPr/>
      </xdr:nvPicPr>
      <xdr:blipFill>
        <a:blip r:embed="rId3"/>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218" name="Picture 2" descr="http://124.117.230.238:8081/skins/images/default/s.gif"/>
        <xdr:cNvPicPr/>
      </xdr:nvPicPr>
      <xdr:blipFill>
        <a:blip r:embed="rId1" r:link="rId2"/>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219" name="Picture 2" descr="http://124.117.230.238:8081/skins/images/default/s.gif"/>
        <xdr:cNvPicPr/>
      </xdr:nvPicPr>
      <xdr:blipFill>
        <a:blip r:embed="rId3"/>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220" name="Picture 2" descr="http://124.117.230.238:8081/skins/images/default/s.gif"/>
        <xdr:cNvPicPr/>
      </xdr:nvPicPr>
      <xdr:blipFill>
        <a:blip r:embed="rId1" r:link="rId2"/>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221" name="Picture 2" descr="http://124.117.230.238:8081/skins/images/default/s.gif"/>
        <xdr:cNvPicPr/>
      </xdr:nvPicPr>
      <xdr:blipFill>
        <a:blip r:embed="rId3"/>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222" name="Picture 2" descr="http://124.117.230.238:8081/skins/images/default/s.gif"/>
        <xdr:cNvPicPr/>
      </xdr:nvPicPr>
      <xdr:blipFill>
        <a:blip r:embed="rId1" r:link="rId2"/>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223" name="Picture 2" descr="http://124.117.230.238:8081/skins/images/default/s.gif"/>
        <xdr:cNvPicPr/>
      </xdr:nvPicPr>
      <xdr:blipFill>
        <a:blip r:embed="rId3"/>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224" name="Picture 2" descr="http://124.117.230.238:8081/skins/images/default/s.gif"/>
        <xdr:cNvPicPr/>
      </xdr:nvPicPr>
      <xdr:blipFill>
        <a:blip r:embed="rId1" r:link="rId2"/>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225" name="Picture 2" descr="http://124.117.230.238:8081/skins/images/default/s.gif"/>
        <xdr:cNvPicPr/>
      </xdr:nvPicPr>
      <xdr:blipFill>
        <a:blip r:embed="rId3"/>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226" name="Picture 2" descr="http://124.117.230.238:8081/skins/images/default/s.gif"/>
        <xdr:cNvPicPr/>
      </xdr:nvPicPr>
      <xdr:blipFill>
        <a:blip r:embed="rId1" r:link="rId2"/>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227" name="Picture 2" descr="http://124.117.230.238:8081/skins/images/default/s.gif"/>
        <xdr:cNvPicPr/>
      </xdr:nvPicPr>
      <xdr:blipFill>
        <a:blip r:embed="rId3"/>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228" name="Picture 2" descr="http://124.117.230.238:8081/skins/images/default/s.gif"/>
        <xdr:cNvPicPr/>
      </xdr:nvPicPr>
      <xdr:blipFill>
        <a:blip r:embed="rId1" r:link="rId2"/>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229" name="Picture 2" descr="http://124.117.230.238:8081/skins/images/default/s.gif"/>
        <xdr:cNvPicPr/>
      </xdr:nvPicPr>
      <xdr:blipFill>
        <a:blip r:embed="rId3"/>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230" name="Picture 2" descr="http://124.117.230.238:8081/skins/images/default/s.gif"/>
        <xdr:cNvPicPr/>
      </xdr:nvPicPr>
      <xdr:blipFill>
        <a:blip r:embed="rId1" r:link="rId2"/>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231" name="Picture 2" descr="http://124.117.230.238:8081/skins/images/default/s.gif"/>
        <xdr:cNvPicPr/>
      </xdr:nvPicPr>
      <xdr:blipFill>
        <a:blip r:embed="rId3"/>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232" name="Picture 2" descr="http://124.117.230.238:8081/skins/images/default/s.gif"/>
        <xdr:cNvPicPr/>
      </xdr:nvPicPr>
      <xdr:blipFill>
        <a:blip r:embed="rId1" r:link="rId2"/>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233" name="Picture 2" descr="http://124.117.230.238:8081/skins/images/default/s.gif"/>
        <xdr:cNvPicPr/>
      </xdr:nvPicPr>
      <xdr:blipFill>
        <a:blip r:embed="rId3"/>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234" name="Picture 2" descr="http://124.117.230.238:8081/skins/images/default/s.gif"/>
        <xdr:cNvPicPr/>
      </xdr:nvPicPr>
      <xdr:blipFill>
        <a:blip r:embed="rId1" r:link="rId2"/>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235" name="Picture 2" descr="http://124.117.230.238:8081/skins/images/default/s.gif"/>
        <xdr:cNvPicPr/>
      </xdr:nvPicPr>
      <xdr:blipFill>
        <a:blip r:embed="rId3"/>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236" name="Picture 2" descr="http://124.117.230.238:8081/skins/images/default/s.gif"/>
        <xdr:cNvPicPr/>
      </xdr:nvPicPr>
      <xdr:blipFill>
        <a:blip r:embed="rId1" r:link="rId2"/>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237" name="Picture 2" descr="http://124.117.230.238:8081/skins/images/default/s.gif"/>
        <xdr:cNvPicPr/>
      </xdr:nvPicPr>
      <xdr:blipFill>
        <a:blip r:embed="rId3"/>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238" name="Picture 2" descr="http://124.117.230.238:8081/skins/images/default/s.gif"/>
        <xdr:cNvPicPr/>
      </xdr:nvPicPr>
      <xdr:blipFill>
        <a:blip r:embed="rId1" r:link="rId2"/>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239" name="Picture 2" descr="http://124.117.230.238:8081/skins/images/default/s.gif"/>
        <xdr:cNvPicPr/>
      </xdr:nvPicPr>
      <xdr:blipFill>
        <a:blip r:embed="rId3"/>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240" name="Picture 2" descr="http://124.117.230.238:8081/skins/images/default/s.gif"/>
        <xdr:cNvPicPr/>
      </xdr:nvPicPr>
      <xdr:blipFill>
        <a:blip r:embed="rId1" r:link="rId2"/>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241" name="Picture 2" descr="http://124.117.230.238:8081/skins/images/default/s.gif"/>
        <xdr:cNvPicPr/>
      </xdr:nvPicPr>
      <xdr:blipFill>
        <a:blip r:embed="rId3"/>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242" name="Picture 2" descr="http://124.117.230.238:8081/skins/images/default/s.gif"/>
        <xdr:cNvPicPr/>
      </xdr:nvPicPr>
      <xdr:blipFill>
        <a:blip r:embed="rId1" r:link="rId2"/>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243" name="Picture 2" descr="http://124.117.230.238:8081/skins/images/default/s.gif"/>
        <xdr:cNvPicPr/>
      </xdr:nvPicPr>
      <xdr:blipFill>
        <a:blip r:embed="rId3"/>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244" name="Picture 2" descr="http://124.117.230.238:8081/skins/images/default/s.gif"/>
        <xdr:cNvPicPr/>
      </xdr:nvPicPr>
      <xdr:blipFill>
        <a:blip r:embed="rId1" r:link="rId2"/>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245" name="Picture 2" descr="http://124.117.230.238:8081/skins/images/default/s.gif"/>
        <xdr:cNvPicPr/>
      </xdr:nvPicPr>
      <xdr:blipFill>
        <a:blip r:embed="rId3"/>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246" name="Picture 2" descr="http://124.117.230.238:8081/skins/images/default/s.gif"/>
        <xdr:cNvPicPr/>
      </xdr:nvPicPr>
      <xdr:blipFill>
        <a:blip r:embed="rId1" r:link="rId2"/>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247" name="Picture 2" descr="http://124.117.230.238:8081/skins/images/default/s.gif"/>
        <xdr:cNvPicPr/>
      </xdr:nvPicPr>
      <xdr:blipFill>
        <a:blip r:embed="rId3"/>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248" name="Picture 2" descr="http://124.117.230.238:8081/skins/images/default/s.gif"/>
        <xdr:cNvPicPr/>
      </xdr:nvPicPr>
      <xdr:blipFill>
        <a:blip r:embed="rId1" r:link="rId2"/>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249" name="Picture 2" descr="http://124.117.230.238:8081/skins/images/default/s.gif"/>
        <xdr:cNvPicPr/>
      </xdr:nvPicPr>
      <xdr:blipFill>
        <a:blip r:embed="rId3"/>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250" name="Picture 2" descr="http://124.117.230.238:8081/skins/images/default/s.gif"/>
        <xdr:cNvPicPr/>
      </xdr:nvPicPr>
      <xdr:blipFill>
        <a:blip r:embed="rId1" r:link="rId2"/>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251" name="Picture 2" descr="http://124.117.230.238:8081/skins/images/default/s.gif"/>
        <xdr:cNvPicPr/>
      </xdr:nvPicPr>
      <xdr:blipFill>
        <a:blip r:embed="rId3"/>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252" name="Picture 2" descr="http://124.117.230.238:8081/skins/images/default/s.gif"/>
        <xdr:cNvPicPr/>
      </xdr:nvPicPr>
      <xdr:blipFill>
        <a:blip r:embed="rId1" r:link="rId2"/>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253" name="Picture 2" descr="http://124.117.230.238:8081/skins/images/default/s.gif"/>
        <xdr:cNvPicPr/>
      </xdr:nvPicPr>
      <xdr:blipFill>
        <a:blip r:embed="rId3"/>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254" name="Picture 2" descr="http://124.117.230.238:8081/skins/images/default/s.gif"/>
        <xdr:cNvPicPr/>
      </xdr:nvPicPr>
      <xdr:blipFill>
        <a:blip r:embed="rId1" r:link="rId2"/>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255" name="Picture 2" descr="http://124.117.230.238:8081/skins/images/default/s.gif"/>
        <xdr:cNvPicPr/>
      </xdr:nvPicPr>
      <xdr:blipFill>
        <a:blip r:embed="rId3"/>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256" name="Picture 2" descr="http://124.117.230.238:8081/skins/images/default/s.gif"/>
        <xdr:cNvPicPr/>
      </xdr:nvPicPr>
      <xdr:blipFill>
        <a:blip r:embed="rId1" r:link="rId2"/>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257" name="Picture 2" descr="http://124.117.230.238:8081/skins/images/default/s.gif"/>
        <xdr:cNvPicPr/>
      </xdr:nvPicPr>
      <xdr:blipFill>
        <a:blip r:embed="rId3"/>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258" name="Picture 2" descr="http://124.117.230.238:8081/skins/images/default/s.gif"/>
        <xdr:cNvPicPr/>
      </xdr:nvPicPr>
      <xdr:blipFill>
        <a:blip r:embed="rId1" r:link="rId2"/>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259" name="Picture 2" descr="http://124.117.230.238:8081/skins/images/default/s.gif"/>
        <xdr:cNvPicPr/>
      </xdr:nvPicPr>
      <xdr:blipFill>
        <a:blip r:embed="rId3"/>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260" name="Picture 2" descr="http://124.117.230.238:8081/skins/images/default/s.gif"/>
        <xdr:cNvPicPr/>
      </xdr:nvPicPr>
      <xdr:blipFill>
        <a:blip r:embed="rId1" r:link="rId2"/>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261" name="Picture 2" descr="http://124.117.230.238:8081/skins/images/default/s.gif"/>
        <xdr:cNvPicPr/>
      </xdr:nvPicPr>
      <xdr:blipFill>
        <a:blip r:embed="rId3"/>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262" name="Picture 2" descr="http://124.117.230.238:8081/skins/images/default/s.gif"/>
        <xdr:cNvPicPr/>
      </xdr:nvPicPr>
      <xdr:blipFill>
        <a:blip r:embed="rId1" r:link="rId2"/>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263" name="Picture 2" descr="http://124.117.230.238:8081/skins/images/default/s.gif"/>
        <xdr:cNvPicPr/>
      </xdr:nvPicPr>
      <xdr:blipFill>
        <a:blip r:embed="rId3"/>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264" name="Picture 2" descr="http://124.117.230.238:8081/skins/images/default/s.gif"/>
        <xdr:cNvPicPr/>
      </xdr:nvPicPr>
      <xdr:blipFill>
        <a:blip r:embed="rId1" r:link="rId2"/>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265" name="Picture 2" descr="http://124.117.230.238:8081/skins/images/default/s.gif"/>
        <xdr:cNvPicPr/>
      </xdr:nvPicPr>
      <xdr:blipFill>
        <a:blip r:embed="rId3"/>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266" name="Picture 2" descr="http://124.117.230.238:8081/skins/images/default/s.gif"/>
        <xdr:cNvPicPr/>
      </xdr:nvPicPr>
      <xdr:blipFill>
        <a:blip r:embed="rId1" r:link="rId2"/>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267" name="Picture 2" descr="http://124.117.230.238:8081/skins/images/default/s.gif"/>
        <xdr:cNvPicPr/>
      </xdr:nvPicPr>
      <xdr:blipFill>
        <a:blip r:embed="rId3"/>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268" name="Picture 2" descr="http://124.117.230.238:8081/skins/images/default/s.gif"/>
        <xdr:cNvPicPr/>
      </xdr:nvPicPr>
      <xdr:blipFill>
        <a:blip r:embed="rId1" r:link="rId2"/>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269" name="Picture 2" descr="http://124.117.230.238:8081/skins/images/default/s.gif"/>
        <xdr:cNvPicPr/>
      </xdr:nvPicPr>
      <xdr:blipFill>
        <a:blip r:embed="rId3"/>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270" name="Picture 2" descr="http://124.117.230.238:8081/skins/images/default/s.gif"/>
        <xdr:cNvPicPr/>
      </xdr:nvPicPr>
      <xdr:blipFill>
        <a:blip r:embed="rId1" r:link="rId2"/>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271" name="Picture 2" descr="http://124.117.230.238:8081/skins/images/default/s.gif"/>
        <xdr:cNvPicPr/>
      </xdr:nvPicPr>
      <xdr:blipFill>
        <a:blip r:embed="rId3"/>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272" name="Picture 2" descr="http://124.117.230.238:8081/skins/images/default/s.gif"/>
        <xdr:cNvPicPr/>
      </xdr:nvPicPr>
      <xdr:blipFill>
        <a:blip r:embed="rId1" r:link="rId2"/>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273" name="Picture 2" descr="http://124.117.230.238:8081/skins/images/default/s.gif"/>
        <xdr:cNvPicPr/>
      </xdr:nvPicPr>
      <xdr:blipFill>
        <a:blip r:embed="rId3"/>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274" name="Picture 2" descr="http://124.117.230.238:8081/skins/images/default/s.gif"/>
        <xdr:cNvPicPr/>
      </xdr:nvPicPr>
      <xdr:blipFill>
        <a:blip r:embed="rId1" r:link="rId2"/>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317500</xdr:rowOff>
    </xdr:to>
    <xdr:pic>
      <xdr:nvPicPr>
        <xdr:cNvPr id="1275" name="Picture 2" descr="http://124.117.230.238:8081/skins/images/default/s.gif"/>
        <xdr:cNvPicPr/>
      </xdr:nvPicPr>
      <xdr:blipFill>
        <a:blip r:embed="rId3"/>
        <a:stretch>
          <a:fillRect/>
        </a:stretch>
      </xdr:blipFill>
      <xdr:spPr>
        <a:xfrm>
          <a:off x="3943350" y="2857500"/>
          <a:ext cx="12700" cy="31750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276" name="Picture 2" descr="http://124.117.230.238:8081/skins/images/default/s.gif"/>
        <xdr:cNvPicPr/>
      </xdr:nvPicPr>
      <xdr:blipFill>
        <a:blip r:embed="rId1" r:link="rId2"/>
        <a:stretch>
          <a:fillRect/>
        </a:stretch>
      </xdr:blipFill>
      <xdr:spPr>
        <a:xfrm>
          <a:off x="3943350" y="2857500"/>
          <a:ext cx="12700" cy="369570"/>
        </a:xfrm>
        <a:prstGeom prst="rect">
          <a:avLst/>
        </a:prstGeom>
        <a:noFill/>
        <a:ln w="9525">
          <a:noFill/>
        </a:ln>
      </xdr:spPr>
    </xdr:pic>
    <xdr:clientData/>
  </xdr:twoCellAnchor>
  <xdr:twoCellAnchor editAs="oneCell">
    <xdr:from>
      <xdr:col>4</xdr:col>
      <xdr:colOff>0</xdr:colOff>
      <xdr:row>6</xdr:row>
      <xdr:rowOff>0</xdr:rowOff>
    </xdr:from>
    <xdr:to>
      <xdr:col>4</xdr:col>
      <xdr:colOff>12700</xdr:colOff>
      <xdr:row>6</xdr:row>
      <xdr:rowOff>369570</xdr:rowOff>
    </xdr:to>
    <xdr:pic>
      <xdr:nvPicPr>
        <xdr:cNvPr id="1277" name="Picture 2" descr="http://124.117.230.238:8081/skins/images/default/s.gif"/>
        <xdr:cNvPicPr/>
      </xdr:nvPicPr>
      <xdr:blipFill>
        <a:blip r:embed="rId3"/>
        <a:stretch>
          <a:fillRect/>
        </a:stretch>
      </xdr:blipFill>
      <xdr:spPr>
        <a:xfrm>
          <a:off x="3943350" y="2857500"/>
          <a:ext cx="12700" cy="369570"/>
        </a:xfrm>
        <a:prstGeom prst="rect">
          <a:avLst/>
        </a:prstGeom>
        <a:noFill/>
        <a:ln w="9525">
          <a:noFill/>
        </a:ln>
      </xdr:spPr>
    </xdr:pic>
    <xdr:clientData/>
  </xdr:twoCellAnchor>
  <xdr:twoCellAnchor editAs="oneCell">
    <xdr:from>
      <xdr:col>3</xdr:col>
      <xdr:colOff>259715</xdr:colOff>
      <xdr:row>2</xdr:row>
      <xdr:rowOff>0</xdr:rowOff>
    </xdr:from>
    <xdr:to>
      <xdr:col>4</xdr:col>
      <xdr:colOff>1009015</xdr:colOff>
      <xdr:row>2</xdr:row>
      <xdr:rowOff>203835</xdr:rowOff>
    </xdr:to>
    <xdr:pic>
      <xdr:nvPicPr>
        <xdr:cNvPr id="1278" name="Picture 1" descr="clip_image2049"/>
        <xdr:cNvPicPr>
          <a:picLocks noChangeAspect="1"/>
        </xdr:cNvPicPr>
      </xdr:nvPicPr>
      <xdr:blipFill>
        <a:blip r:embed="rId4"/>
        <a:stretch>
          <a:fillRect/>
        </a:stretch>
      </xdr:blipFill>
      <xdr:spPr>
        <a:xfrm>
          <a:off x="3943350" y="1231900"/>
          <a:ext cx="1009015" cy="203835"/>
        </a:xfrm>
        <a:prstGeom prst="rect">
          <a:avLst/>
        </a:prstGeom>
        <a:noFill/>
        <a:ln w="9525">
          <a:noFill/>
        </a:ln>
      </xdr:spPr>
    </xdr:pic>
    <xdr:clientData/>
  </xdr:twoCellAnchor>
  <xdr:twoCellAnchor editAs="oneCell">
    <xdr:from>
      <xdr:col>3</xdr:col>
      <xdr:colOff>259715</xdr:colOff>
      <xdr:row>2</xdr:row>
      <xdr:rowOff>0</xdr:rowOff>
    </xdr:from>
    <xdr:to>
      <xdr:col>4</xdr:col>
      <xdr:colOff>1009015</xdr:colOff>
      <xdr:row>2</xdr:row>
      <xdr:rowOff>203835</xdr:rowOff>
    </xdr:to>
    <xdr:pic>
      <xdr:nvPicPr>
        <xdr:cNvPr id="1279" name="Picture 1" descr="clip_image2049"/>
        <xdr:cNvPicPr>
          <a:picLocks noChangeAspect="1"/>
        </xdr:cNvPicPr>
      </xdr:nvPicPr>
      <xdr:blipFill>
        <a:blip r:embed="rId4"/>
        <a:stretch>
          <a:fillRect/>
        </a:stretch>
      </xdr:blipFill>
      <xdr:spPr>
        <a:xfrm>
          <a:off x="3943350" y="1231900"/>
          <a:ext cx="1009015" cy="203835"/>
        </a:xfrm>
        <a:prstGeom prst="rect">
          <a:avLst/>
        </a:prstGeom>
        <a:noFill/>
        <a:ln w="9525">
          <a:noFill/>
        </a:ln>
      </xdr:spPr>
    </xdr:pic>
    <xdr:clientData/>
  </xdr:twoCellAnchor>
  <xdr:twoCellAnchor editAs="oneCell">
    <xdr:from>
      <xdr:col>3</xdr:col>
      <xdr:colOff>259715</xdr:colOff>
      <xdr:row>2</xdr:row>
      <xdr:rowOff>0</xdr:rowOff>
    </xdr:from>
    <xdr:to>
      <xdr:col>4</xdr:col>
      <xdr:colOff>1009015</xdr:colOff>
      <xdr:row>2</xdr:row>
      <xdr:rowOff>203835</xdr:rowOff>
    </xdr:to>
    <xdr:pic>
      <xdr:nvPicPr>
        <xdr:cNvPr id="1280" name="Picture 1" descr="clip_image2049"/>
        <xdr:cNvPicPr>
          <a:picLocks noChangeAspect="1"/>
        </xdr:cNvPicPr>
      </xdr:nvPicPr>
      <xdr:blipFill>
        <a:blip r:embed="rId4"/>
        <a:stretch>
          <a:fillRect/>
        </a:stretch>
      </xdr:blipFill>
      <xdr:spPr>
        <a:xfrm>
          <a:off x="3943350" y="1231900"/>
          <a:ext cx="1009015" cy="203835"/>
        </a:xfrm>
        <a:prstGeom prst="rect">
          <a:avLst/>
        </a:prstGeom>
        <a:noFill/>
        <a:ln w="9525">
          <a:noFill/>
        </a:ln>
      </xdr:spPr>
    </xdr:pic>
    <xdr:clientData/>
  </xdr:twoCellAnchor>
  <xdr:twoCellAnchor editAs="oneCell">
    <xdr:from>
      <xdr:col>3</xdr:col>
      <xdr:colOff>259715</xdr:colOff>
      <xdr:row>2</xdr:row>
      <xdr:rowOff>0</xdr:rowOff>
    </xdr:from>
    <xdr:to>
      <xdr:col>4</xdr:col>
      <xdr:colOff>1009015</xdr:colOff>
      <xdr:row>2</xdr:row>
      <xdr:rowOff>203835</xdr:rowOff>
    </xdr:to>
    <xdr:pic>
      <xdr:nvPicPr>
        <xdr:cNvPr id="1281" name="Picture 1" descr="clip_image2049"/>
        <xdr:cNvPicPr>
          <a:picLocks noChangeAspect="1"/>
        </xdr:cNvPicPr>
      </xdr:nvPicPr>
      <xdr:blipFill>
        <a:blip r:embed="rId4"/>
        <a:stretch>
          <a:fillRect/>
        </a:stretch>
      </xdr:blipFill>
      <xdr:spPr>
        <a:xfrm>
          <a:off x="3943350" y="1231900"/>
          <a:ext cx="1009015" cy="203835"/>
        </a:xfrm>
        <a:prstGeom prst="rect">
          <a:avLst/>
        </a:prstGeom>
        <a:noFill/>
        <a:ln w="9525">
          <a:noFill/>
        </a:ln>
      </xdr:spPr>
    </xdr:pic>
    <xdr:clientData/>
  </xdr:twoCellAnchor>
  <xdr:twoCellAnchor editAs="oneCell">
    <xdr:from>
      <xdr:col>3</xdr:col>
      <xdr:colOff>259715</xdr:colOff>
      <xdr:row>2</xdr:row>
      <xdr:rowOff>0</xdr:rowOff>
    </xdr:from>
    <xdr:to>
      <xdr:col>4</xdr:col>
      <xdr:colOff>1009015</xdr:colOff>
      <xdr:row>2</xdr:row>
      <xdr:rowOff>203835</xdr:rowOff>
    </xdr:to>
    <xdr:pic>
      <xdr:nvPicPr>
        <xdr:cNvPr id="1282" name="Picture 1" descr="clip_image2049"/>
        <xdr:cNvPicPr>
          <a:picLocks noChangeAspect="1"/>
        </xdr:cNvPicPr>
      </xdr:nvPicPr>
      <xdr:blipFill>
        <a:blip r:embed="rId4"/>
        <a:stretch>
          <a:fillRect/>
        </a:stretch>
      </xdr:blipFill>
      <xdr:spPr>
        <a:xfrm>
          <a:off x="3943350" y="1231900"/>
          <a:ext cx="1009015" cy="203835"/>
        </a:xfrm>
        <a:prstGeom prst="rect">
          <a:avLst/>
        </a:prstGeom>
        <a:noFill/>
        <a:ln w="9525">
          <a:noFill/>
        </a:ln>
      </xdr:spPr>
    </xdr:pic>
    <xdr:clientData/>
  </xdr:twoCellAnchor>
  <xdr:twoCellAnchor editAs="oneCell">
    <xdr:from>
      <xdr:col>3</xdr:col>
      <xdr:colOff>259715</xdr:colOff>
      <xdr:row>2</xdr:row>
      <xdr:rowOff>0</xdr:rowOff>
    </xdr:from>
    <xdr:to>
      <xdr:col>4</xdr:col>
      <xdr:colOff>1009015</xdr:colOff>
      <xdr:row>2</xdr:row>
      <xdr:rowOff>203835</xdr:rowOff>
    </xdr:to>
    <xdr:pic>
      <xdr:nvPicPr>
        <xdr:cNvPr id="1283" name="Picture 1" descr="clip_image2049"/>
        <xdr:cNvPicPr>
          <a:picLocks noChangeAspect="1"/>
        </xdr:cNvPicPr>
      </xdr:nvPicPr>
      <xdr:blipFill>
        <a:blip r:embed="rId4"/>
        <a:stretch>
          <a:fillRect/>
        </a:stretch>
      </xdr:blipFill>
      <xdr:spPr>
        <a:xfrm>
          <a:off x="3943350" y="1231900"/>
          <a:ext cx="1009015" cy="203835"/>
        </a:xfrm>
        <a:prstGeom prst="rect">
          <a:avLst/>
        </a:prstGeom>
        <a:noFill/>
        <a:ln w="9525">
          <a:noFill/>
        </a:ln>
      </xdr:spPr>
    </xdr:pic>
    <xdr:clientData/>
  </xdr:twoCellAnchor>
  <xdr:twoCellAnchor editAs="oneCell">
    <xdr:from>
      <xdr:col>3</xdr:col>
      <xdr:colOff>259715</xdr:colOff>
      <xdr:row>2</xdr:row>
      <xdr:rowOff>0</xdr:rowOff>
    </xdr:from>
    <xdr:to>
      <xdr:col>4</xdr:col>
      <xdr:colOff>1009015</xdr:colOff>
      <xdr:row>2</xdr:row>
      <xdr:rowOff>203835</xdr:rowOff>
    </xdr:to>
    <xdr:pic>
      <xdr:nvPicPr>
        <xdr:cNvPr id="1284" name="Picture 1" descr="clip_image2049"/>
        <xdr:cNvPicPr>
          <a:picLocks noChangeAspect="1"/>
        </xdr:cNvPicPr>
      </xdr:nvPicPr>
      <xdr:blipFill>
        <a:blip r:embed="rId4"/>
        <a:stretch>
          <a:fillRect/>
        </a:stretch>
      </xdr:blipFill>
      <xdr:spPr>
        <a:xfrm>
          <a:off x="3943350" y="1231900"/>
          <a:ext cx="1009015" cy="203835"/>
        </a:xfrm>
        <a:prstGeom prst="rect">
          <a:avLst/>
        </a:prstGeom>
        <a:noFill/>
        <a:ln w="9525">
          <a:noFill/>
        </a:ln>
      </xdr:spPr>
    </xdr:pic>
    <xdr:clientData/>
  </xdr:twoCellAnchor>
  <xdr:twoCellAnchor editAs="oneCell">
    <xdr:from>
      <xdr:col>3</xdr:col>
      <xdr:colOff>259715</xdr:colOff>
      <xdr:row>2</xdr:row>
      <xdr:rowOff>0</xdr:rowOff>
    </xdr:from>
    <xdr:to>
      <xdr:col>4</xdr:col>
      <xdr:colOff>1009015</xdr:colOff>
      <xdr:row>2</xdr:row>
      <xdr:rowOff>203835</xdr:rowOff>
    </xdr:to>
    <xdr:pic>
      <xdr:nvPicPr>
        <xdr:cNvPr id="1285" name="Picture 1" descr="clip_image2049"/>
        <xdr:cNvPicPr>
          <a:picLocks noChangeAspect="1"/>
        </xdr:cNvPicPr>
      </xdr:nvPicPr>
      <xdr:blipFill>
        <a:blip r:embed="rId4"/>
        <a:stretch>
          <a:fillRect/>
        </a:stretch>
      </xdr:blipFill>
      <xdr:spPr>
        <a:xfrm>
          <a:off x="3943350" y="1231900"/>
          <a:ext cx="1009015" cy="203835"/>
        </a:xfrm>
        <a:prstGeom prst="rect">
          <a:avLst/>
        </a:prstGeom>
        <a:noFill/>
        <a:ln w="9525">
          <a:noFill/>
        </a:ln>
      </xdr:spPr>
    </xdr:pic>
    <xdr:clientData/>
  </xdr:twoCellAnchor>
  <xdr:twoCellAnchor editAs="oneCell">
    <xdr:from>
      <xdr:col>4</xdr:col>
      <xdr:colOff>259715</xdr:colOff>
      <xdr:row>2</xdr:row>
      <xdr:rowOff>0</xdr:rowOff>
    </xdr:from>
    <xdr:to>
      <xdr:col>4</xdr:col>
      <xdr:colOff>1009015</xdr:colOff>
      <xdr:row>2</xdr:row>
      <xdr:rowOff>203835</xdr:rowOff>
    </xdr:to>
    <xdr:pic>
      <xdr:nvPicPr>
        <xdr:cNvPr id="1286" name="Picture 1" descr="clip_image2049"/>
        <xdr:cNvPicPr>
          <a:picLocks noChangeAspect="1"/>
        </xdr:cNvPicPr>
      </xdr:nvPicPr>
      <xdr:blipFill>
        <a:blip r:embed="rId4"/>
        <a:stretch>
          <a:fillRect/>
        </a:stretch>
      </xdr:blipFill>
      <xdr:spPr>
        <a:xfrm>
          <a:off x="4203065" y="1231900"/>
          <a:ext cx="749300" cy="203835"/>
        </a:xfrm>
        <a:prstGeom prst="rect">
          <a:avLst/>
        </a:prstGeom>
        <a:noFill/>
        <a:ln w="9525">
          <a:noFill/>
        </a:ln>
      </xdr:spPr>
    </xdr:pic>
    <xdr:clientData/>
  </xdr:twoCellAnchor>
  <xdr:twoCellAnchor editAs="oneCell">
    <xdr:from>
      <xdr:col>4</xdr:col>
      <xdr:colOff>259715</xdr:colOff>
      <xdr:row>2</xdr:row>
      <xdr:rowOff>0</xdr:rowOff>
    </xdr:from>
    <xdr:to>
      <xdr:col>4</xdr:col>
      <xdr:colOff>1009015</xdr:colOff>
      <xdr:row>2</xdr:row>
      <xdr:rowOff>203835</xdr:rowOff>
    </xdr:to>
    <xdr:pic>
      <xdr:nvPicPr>
        <xdr:cNvPr id="1287" name="Picture 1" descr="clip_image2049"/>
        <xdr:cNvPicPr>
          <a:picLocks noChangeAspect="1"/>
        </xdr:cNvPicPr>
      </xdr:nvPicPr>
      <xdr:blipFill>
        <a:blip r:embed="rId4"/>
        <a:stretch>
          <a:fillRect/>
        </a:stretch>
      </xdr:blipFill>
      <xdr:spPr>
        <a:xfrm>
          <a:off x="4203065" y="1231900"/>
          <a:ext cx="749300" cy="203835"/>
        </a:xfrm>
        <a:prstGeom prst="rect">
          <a:avLst/>
        </a:prstGeom>
        <a:noFill/>
        <a:ln w="9525">
          <a:noFill/>
        </a:ln>
      </xdr:spPr>
    </xdr:pic>
    <xdr:clientData/>
  </xdr:twoCellAnchor>
  <xdr:twoCellAnchor editAs="oneCell">
    <xdr:from>
      <xdr:col>4</xdr:col>
      <xdr:colOff>259715</xdr:colOff>
      <xdr:row>2</xdr:row>
      <xdr:rowOff>0</xdr:rowOff>
    </xdr:from>
    <xdr:to>
      <xdr:col>4</xdr:col>
      <xdr:colOff>1009015</xdr:colOff>
      <xdr:row>2</xdr:row>
      <xdr:rowOff>203835</xdr:rowOff>
    </xdr:to>
    <xdr:pic>
      <xdr:nvPicPr>
        <xdr:cNvPr id="1288" name="Picture 1" descr="clip_image2049"/>
        <xdr:cNvPicPr>
          <a:picLocks noChangeAspect="1"/>
        </xdr:cNvPicPr>
      </xdr:nvPicPr>
      <xdr:blipFill>
        <a:blip r:embed="rId4"/>
        <a:stretch>
          <a:fillRect/>
        </a:stretch>
      </xdr:blipFill>
      <xdr:spPr>
        <a:xfrm>
          <a:off x="4203065" y="1231900"/>
          <a:ext cx="749300" cy="203835"/>
        </a:xfrm>
        <a:prstGeom prst="rect">
          <a:avLst/>
        </a:prstGeom>
        <a:noFill/>
        <a:ln w="9525">
          <a:noFill/>
        </a:ln>
      </xdr:spPr>
    </xdr:pic>
    <xdr:clientData/>
  </xdr:twoCellAnchor>
  <xdr:twoCellAnchor editAs="oneCell">
    <xdr:from>
      <xdr:col>4</xdr:col>
      <xdr:colOff>259715</xdr:colOff>
      <xdr:row>2</xdr:row>
      <xdr:rowOff>0</xdr:rowOff>
    </xdr:from>
    <xdr:to>
      <xdr:col>4</xdr:col>
      <xdr:colOff>1009015</xdr:colOff>
      <xdr:row>2</xdr:row>
      <xdr:rowOff>203835</xdr:rowOff>
    </xdr:to>
    <xdr:pic>
      <xdr:nvPicPr>
        <xdr:cNvPr id="1289" name="Picture 1" descr="clip_image2049"/>
        <xdr:cNvPicPr>
          <a:picLocks noChangeAspect="1"/>
        </xdr:cNvPicPr>
      </xdr:nvPicPr>
      <xdr:blipFill>
        <a:blip r:embed="rId4"/>
        <a:stretch>
          <a:fillRect/>
        </a:stretch>
      </xdr:blipFill>
      <xdr:spPr>
        <a:xfrm>
          <a:off x="4203065" y="1231900"/>
          <a:ext cx="749300" cy="203835"/>
        </a:xfrm>
        <a:prstGeom prst="rect">
          <a:avLst/>
        </a:prstGeom>
        <a:noFill/>
        <a:ln w="9525">
          <a:noFill/>
        </a:ln>
      </xdr:spPr>
    </xdr:pic>
    <xdr:clientData/>
  </xdr:twoCellAnchor>
  <xdr:twoCellAnchor editAs="oneCell">
    <xdr:from>
      <xdr:col>4</xdr:col>
      <xdr:colOff>259715</xdr:colOff>
      <xdr:row>2</xdr:row>
      <xdr:rowOff>0</xdr:rowOff>
    </xdr:from>
    <xdr:to>
      <xdr:col>4</xdr:col>
      <xdr:colOff>1009015</xdr:colOff>
      <xdr:row>2</xdr:row>
      <xdr:rowOff>203835</xdr:rowOff>
    </xdr:to>
    <xdr:pic>
      <xdr:nvPicPr>
        <xdr:cNvPr id="1290" name="Picture 1" descr="clip_image2049"/>
        <xdr:cNvPicPr>
          <a:picLocks noChangeAspect="1"/>
        </xdr:cNvPicPr>
      </xdr:nvPicPr>
      <xdr:blipFill>
        <a:blip r:embed="rId4"/>
        <a:stretch>
          <a:fillRect/>
        </a:stretch>
      </xdr:blipFill>
      <xdr:spPr>
        <a:xfrm>
          <a:off x="4203065" y="1231900"/>
          <a:ext cx="749300" cy="203835"/>
        </a:xfrm>
        <a:prstGeom prst="rect">
          <a:avLst/>
        </a:prstGeom>
        <a:noFill/>
        <a:ln w="9525">
          <a:noFill/>
        </a:ln>
      </xdr:spPr>
    </xdr:pic>
    <xdr:clientData/>
  </xdr:twoCellAnchor>
  <xdr:twoCellAnchor editAs="oneCell">
    <xdr:from>
      <xdr:col>4</xdr:col>
      <xdr:colOff>259715</xdr:colOff>
      <xdr:row>2</xdr:row>
      <xdr:rowOff>0</xdr:rowOff>
    </xdr:from>
    <xdr:to>
      <xdr:col>4</xdr:col>
      <xdr:colOff>1009015</xdr:colOff>
      <xdr:row>2</xdr:row>
      <xdr:rowOff>203835</xdr:rowOff>
    </xdr:to>
    <xdr:pic>
      <xdr:nvPicPr>
        <xdr:cNvPr id="1291" name="Picture 1" descr="clip_image2049"/>
        <xdr:cNvPicPr>
          <a:picLocks noChangeAspect="1"/>
        </xdr:cNvPicPr>
      </xdr:nvPicPr>
      <xdr:blipFill>
        <a:blip r:embed="rId4"/>
        <a:stretch>
          <a:fillRect/>
        </a:stretch>
      </xdr:blipFill>
      <xdr:spPr>
        <a:xfrm>
          <a:off x="4203065" y="1231900"/>
          <a:ext cx="749300" cy="203835"/>
        </a:xfrm>
        <a:prstGeom prst="rect">
          <a:avLst/>
        </a:prstGeom>
        <a:noFill/>
        <a:ln w="9525">
          <a:noFill/>
        </a:ln>
      </xdr:spPr>
    </xdr:pic>
    <xdr:clientData/>
  </xdr:twoCellAnchor>
  <xdr:twoCellAnchor editAs="oneCell">
    <xdr:from>
      <xdr:col>4</xdr:col>
      <xdr:colOff>259715</xdr:colOff>
      <xdr:row>2</xdr:row>
      <xdr:rowOff>0</xdr:rowOff>
    </xdr:from>
    <xdr:to>
      <xdr:col>4</xdr:col>
      <xdr:colOff>1009015</xdr:colOff>
      <xdr:row>2</xdr:row>
      <xdr:rowOff>203835</xdr:rowOff>
    </xdr:to>
    <xdr:pic>
      <xdr:nvPicPr>
        <xdr:cNvPr id="1292" name="Picture 1" descr="clip_image2049"/>
        <xdr:cNvPicPr>
          <a:picLocks noChangeAspect="1"/>
        </xdr:cNvPicPr>
      </xdr:nvPicPr>
      <xdr:blipFill>
        <a:blip r:embed="rId4"/>
        <a:stretch>
          <a:fillRect/>
        </a:stretch>
      </xdr:blipFill>
      <xdr:spPr>
        <a:xfrm>
          <a:off x="4203065" y="1231900"/>
          <a:ext cx="749300" cy="203835"/>
        </a:xfrm>
        <a:prstGeom prst="rect">
          <a:avLst/>
        </a:prstGeom>
        <a:noFill/>
        <a:ln w="9525">
          <a:noFill/>
        </a:ln>
      </xdr:spPr>
    </xdr:pic>
    <xdr:clientData/>
  </xdr:twoCellAnchor>
  <xdr:twoCellAnchor editAs="oneCell">
    <xdr:from>
      <xdr:col>4</xdr:col>
      <xdr:colOff>259715</xdr:colOff>
      <xdr:row>2</xdr:row>
      <xdr:rowOff>0</xdr:rowOff>
    </xdr:from>
    <xdr:to>
      <xdr:col>4</xdr:col>
      <xdr:colOff>1009015</xdr:colOff>
      <xdr:row>2</xdr:row>
      <xdr:rowOff>203835</xdr:rowOff>
    </xdr:to>
    <xdr:pic>
      <xdr:nvPicPr>
        <xdr:cNvPr id="1293" name="Picture 1" descr="clip_image2049"/>
        <xdr:cNvPicPr>
          <a:picLocks noChangeAspect="1"/>
        </xdr:cNvPicPr>
      </xdr:nvPicPr>
      <xdr:blipFill>
        <a:blip r:embed="rId4"/>
        <a:stretch>
          <a:fillRect/>
        </a:stretch>
      </xdr:blipFill>
      <xdr:spPr>
        <a:xfrm>
          <a:off x="4203065" y="1231900"/>
          <a:ext cx="749300" cy="203835"/>
        </a:xfrm>
        <a:prstGeom prst="rect">
          <a:avLst/>
        </a:prstGeom>
        <a:noFill/>
        <a:ln w="9525">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xml"/><Relationship Id="rId1" Type="http://schemas.openxmlformats.org/officeDocument/2006/relationships/comments" Target="../comments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2"/>
  <sheetViews>
    <sheetView workbookViewId="0">
      <selection activeCell="G227" sqref="G227"/>
    </sheetView>
  </sheetViews>
  <sheetFormatPr defaultColWidth="9" defaultRowHeight="15.75"/>
  <cols>
    <col min="1" max="1" width="7" style="1" customWidth="1"/>
    <col min="2" max="2" width="15.875" style="1" customWidth="1"/>
    <col min="3" max="3" width="26.875" style="1" customWidth="1"/>
    <col min="4" max="4" width="17.125" style="1" customWidth="1"/>
    <col min="5" max="5" width="50.25" style="1" customWidth="1"/>
    <col min="6" max="6" width="9.75" style="1" customWidth="1"/>
    <col min="7" max="7" width="11.5" style="1" customWidth="1"/>
    <col min="8" max="8" width="12" style="1" customWidth="1"/>
    <col min="9" max="9" width="10.25" style="1" customWidth="1"/>
    <col min="10" max="10" width="7.5" style="1" customWidth="1"/>
    <col min="11" max="16384" width="9" style="1"/>
  </cols>
  <sheetData>
    <row r="1" ht="49" customHeight="1" spans="1:10">
      <c r="A1" s="205" t="s">
        <v>0</v>
      </c>
      <c r="B1" s="205"/>
      <c r="C1" s="205"/>
      <c r="D1" s="205"/>
      <c r="E1" s="205"/>
      <c r="F1" s="205"/>
      <c r="G1" s="205"/>
      <c r="H1" s="205"/>
      <c r="I1" s="205"/>
      <c r="J1" s="205"/>
    </row>
    <row r="2" ht="46.5" spans="1:10">
      <c r="A2" s="6" t="s">
        <v>1</v>
      </c>
      <c r="B2" s="7" t="s">
        <v>2</v>
      </c>
      <c r="C2" s="7" t="s">
        <v>3</v>
      </c>
      <c r="D2" s="7" t="s">
        <v>4</v>
      </c>
      <c r="E2" s="7" t="s">
        <v>5</v>
      </c>
      <c r="F2" s="206" t="s">
        <v>6</v>
      </c>
      <c r="G2" s="10" t="s">
        <v>7</v>
      </c>
      <c r="H2" s="10" t="s">
        <v>8</v>
      </c>
      <c r="I2" s="10" t="s">
        <v>9</v>
      </c>
      <c r="J2" s="10" t="s">
        <v>10</v>
      </c>
    </row>
    <row r="3" spans="1:10">
      <c r="A3" s="42">
        <v>14</v>
      </c>
      <c r="B3" s="41">
        <v>116001</v>
      </c>
      <c r="C3" s="42" t="s">
        <v>11</v>
      </c>
      <c r="D3" s="42" t="s">
        <v>12</v>
      </c>
      <c r="E3" s="42" t="s">
        <v>13</v>
      </c>
      <c r="F3" s="41">
        <v>52</v>
      </c>
      <c r="G3" s="41">
        <v>52</v>
      </c>
      <c r="H3" s="41">
        <v>16</v>
      </c>
      <c r="I3" s="89">
        <f t="shared" ref="I3:I22" si="0">H3/G3</f>
        <v>0.307692307692308</v>
      </c>
      <c r="J3" s="53" t="s">
        <v>14</v>
      </c>
    </row>
    <row r="4" spans="1:10">
      <c r="A4" s="42">
        <v>1</v>
      </c>
      <c r="B4" s="41">
        <v>204001</v>
      </c>
      <c r="C4" s="42" t="s">
        <v>15</v>
      </c>
      <c r="D4" s="42" t="s">
        <v>16</v>
      </c>
      <c r="E4" s="42" t="s">
        <v>17</v>
      </c>
      <c r="F4" s="41">
        <v>1.7</v>
      </c>
      <c r="G4" s="41">
        <v>1.7</v>
      </c>
      <c r="H4" s="41">
        <v>0.7</v>
      </c>
      <c r="I4" s="89">
        <f t="shared" si="0"/>
        <v>0.411764705882353</v>
      </c>
      <c r="J4" s="53" t="s">
        <v>14</v>
      </c>
    </row>
    <row r="5" spans="1:10">
      <c r="A5" s="42">
        <v>2</v>
      </c>
      <c r="B5" s="41">
        <v>204001</v>
      </c>
      <c r="C5" s="42" t="s">
        <v>15</v>
      </c>
      <c r="D5" s="42" t="s">
        <v>18</v>
      </c>
      <c r="E5" s="42" t="s">
        <v>19</v>
      </c>
      <c r="F5" s="41">
        <v>20</v>
      </c>
      <c r="G5" s="41">
        <v>20</v>
      </c>
      <c r="H5" s="41">
        <v>13.98</v>
      </c>
      <c r="I5" s="89">
        <f t="shared" si="0"/>
        <v>0.699</v>
      </c>
      <c r="J5" s="53" t="s">
        <v>14</v>
      </c>
    </row>
    <row r="6" spans="1:10">
      <c r="A6" s="42">
        <v>3</v>
      </c>
      <c r="B6" s="41">
        <v>204001</v>
      </c>
      <c r="C6" s="42" t="s">
        <v>15</v>
      </c>
      <c r="D6" s="42" t="s">
        <v>20</v>
      </c>
      <c r="E6" s="42" t="s">
        <v>21</v>
      </c>
      <c r="F6" s="41">
        <v>85</v>
      </c>
      <c r="G6" s="41">
        <v>85</v>
      </c>
      <c r="H6" s="41">
        <v>26.97</v>
      </c>
      <c r="I6" s="89">
        <f t="shared" si="0"/>
        <v>0.317294117647059</v>
      </c>
      <c r="J6" s="53" t="s">
        <v>14</v>
      </c>
    </row>
    <row r="7" spans="1:10">
      <c r="A7" s="42">
        <v>4</v>
      </c>
      <c r="B7" s="41">
        <v>204001</v>
      </c>
      <c r="C7" s="42" t="s">
        <v>15</v>
      </c>
      <c r="D7" s="42" t="s">
        <v>22</v>
      </c>
      <c r="E7" s="42" t="s">
        <v>23</v>
      </c>
      <c r="F7" s="41">
        <v>24.39</v>
      </c>
      <c r="G7" s="41">
        <v>24.39</v>
      </c>
      <c r="H7" s="41">
        <v>11.68</v>
      </c>
      <c r="I7" s="89">
        <f t="shared" si="0"/>
        <v>0.478884788847888</v>
      </c>
      <c r="J7" s="53" t="s">
        <v>14</v>
      </c>
    </row>
    <row r="8" spans="1:10">
      <c r="A8" s="42">
        <v>7</v>
      </c>
      <c r="B8" s="41">
        <v>204001</v>
      </c>
      <c r="C8" s="42" t="s">
        <v>15</v>
      </c>
      <c r="D8" s="42" t="s">
        <v>24</v>
      </c>
      <c r="E8" s="42" t="s">
        <v>25</v>
      </c>
      <c r="F8" s="41">
        <v>15</v>
      </c>
      <c r="G8" s="41">
        <v>15</v>
      </c>
      <c r="H8" s="42">
        <v>30</v>
      </c>
      <c r="I8" s="89">
        <f t="shared" si="0"/>
        <v>2</v>
      </c>
      <c r="J8" s="53" t="s">
        <v>14</v>
      </c>
    </row>
    <row r="9" spans="1:10">
      <c r="A9" s="42">
        <v>8</v>
      </c>
      <c r="B9" s="41">
        <v>204001</v>
      </c>
      <c r="C9" s="42" t="s">
        <v>15</v>
      </c>
      <c r="D9" s="42" t="s">
        <v>26</v>
      </c>
      <c r="E9" s="42" t="s">
        <v>27</v>
      </c>
      <c r="F9" s="41">
        <v>23</v>
      </c>
      <c r="G9" s="41">
        <v>23</v>
      </c>
      <c r="H9" s="42">
        <v>45.75</v>
      </c>
      <c r="I9" s="89">
        <f t="shared" si="0"/>
        <v>1.98913043478261</v>
      </c>
      <c r="J9" s="53" t="s">
        <v>14</v>
      </c>
    </row>
    <row r="10" spans="1:10">
      <c r="A10" s="42">
        <v>9</v>
      </c>
      <c r="B10" s="41">
        <v>204001</v>
      </c>
      <c r="C10" s="42" t="s">
        <v>15</v>
      </c>
      <c r="D10" s="42" t="s">
        <v>28</v>
      </c>
      <c r="E10" s="42" t="s">
        <v>29</v>
      </c>
      <c r="F10" s="41">
        <v>72.85</v>
      </c>
      <c r="G10" s="41">
        <v>72.85</v>
      </c>
      <c r="H10" s="42">
        <v>80.99</v>
      </c>
      <c r="I10" s="89">
        <f t="shared" si="0"/>
        <v>1.11173644474949</v>
      </c>
      <c r="J10" s="53" t="s">
        <v>14</v>
      </c>
    </row>
    <row r="11" spans="1:10">
      <c r="A11" s="42">
        <v>12</v>
      </c>
      <c r="B11" s="41">
        <v>204001</v>
      </c>
      <c r="C11" s="42" t="s">
        <v>15</v>
      </c>
      <c r="D11" s="42" t="s">
        <v>30</v>
      </c>
      <c r="E11" s="42" t="s">
        <v>31</v>
      </c>
      <c r="F11" s="41">
        <v>5</v>
      </c>
      <c r="G11" s="41">
        <v>5</v>
      </c>
      <c r="H11" s="41">
        <v>4.97</v>
      </c>
      <c r="I11" s="89">
        <f t="shared" si="0"/>
        <v>0.994</v>
      </c>
      <c r="J11" s="53" t="s">
        <v>14</v>
      </c>
    </row>
    <row r="12" spans="1:10">
      <c r="A12" s="42">
        <v>18</v>
      </c>
      <c r="B12" s="41">
        <v>204001</v>
      </c>
      <c r="C12" s="42" t="s">
        <v>15</v>
      </c>
      <c r="D12" s="42" t="s">
        <v>32</v>
      </c>
      <c r="E12" s="42" t="s">
        <v>33</v>
      </c>
      <c r="F12" s="41">
        <v>179.98</v>
      </c>
      <c r="G12" s="41">
        <v>179.98</v>
      </c>
      <c r="H12" s="41">
        <v>132.94</v>
      </c>
      <c r="I12" s="89">
        <f t="shared" si="0"/>
        <v>0.738637626402934</v>
      </c>
      <c r="J12" s="53" t="s">
        <v>14</v>
      </c>
    </row>
    <row r="13" spans="1:10">
      <c r="A13" s="42">
        <v>20</v>
      </c>
      <c r="B13" s="41">
        <v>204001</v>
      </c>
      <c r="C13" s="42" t="s">
        <v>15</v>
      </c>
      <c r="D13" s="42" t="s">
        <v>34</v>
      </c>
      <c r="E13" s="42" t="s">
        <v>35</v>
      </c>
      <c r="F13" s="41">
        <v>15.9</v>
      </c>
      <c r="G13" s="41">
        <v>15.9</v>
      </c>
      <c r="H13" s="41">
        <v>15.9</v>
      </c>
      <c r="I13" s="89">
        <f t="shared" si="0"/>
        <v>1</v>
      </c>
      <c r="J13" s="53" t="s">
        <v>14</v>
      </c>
    </row>
    <row r="14" spans="1:10">
      <c r="A14" s="42">
        <v>17</v>
      </c>
      <c r="B14" s="41">
        <v>212001</v>
      </c>
      <c r="C14" s="42" t="s">
        <v>36</v>
      </c>
      <c r="D14" s="42" t="s">
        <v>37</v>
      </c>
      <c r="E14" s="42" t="s">
        <v>38</v>
      </c>
      <c r="F14" s="41">
        <v>37.9</v>
      </c>
      <c r="G14" s="41">
        <v>29.91</v>
      </c>
      <c r="H14" s="41">
        <v>24.72</v>
      </c>
      <c r="I14" s="89">
        <f t="shared" si="0"/>
        <v>0.826479438314945</v>
      </c>
      <c r="J14" s="53" t="s">
        <v>14</v>
      </c>
    </row>
    <row r="15" spans="1:10">
      <c r="A15" s="42">
        <v>19</v>
      </c>
      <c r="B15" s="41">
        <v>212001</v>
      </c>
      <c r="C15" s="42" t="s">
        <v>36</v>
      </c>
      <c r="D15" s="42" t="s">
        <v>39</v>
      </c>
      <c r="E15" s="42" t="s">
        <v>40</v>
      </c>
      <c r="F15" s="41">
        <v>88.13</v>
      </c>
      <c r="G15" s="41">
        <v>88.13</v>
      </c>
      <c r="H15" s="41">
        <v>69.99</v>
      </c>
      <c r="I15" s="89">
        <f t="shared" si="0"/>
        <v>0.794167706796778</v>
      </c>
      <c r="J15" s="53" t="s">
        <v>14</v>
      </c>
    </row>
    <row r="16" spans="1:10">
      <c r="A16" s="42">
        <v>6</v>
      </c>
      <c r="B16" s="41">
        <v>301001</v>
      </c>
      <c r="C16" s="42" t="s">
        <v>41</v>
      </c>
      <c r="D16" s="42" t="s">
        <v>42</v>
      </c>
      <c r="E16" s="42" t="s">
        <v>43</v>
      </c>
      <c r="F16" s="41">
        <v>164.02</v>
      </c>
      <c r="G16" s="41">
        <v>164.02</v>
      </c>
      <c r="H16" s="42">
        <v>164.02</v>
      </c>
      <c r="I16" s="89">
        <f t="shared" si="0"/>
        <v>1</v>
      </c>
      <c r="J16" s="53" t="s">
        <v>14</v>
      </c>
    </row>
    <row r="17" spans="1:10">
      <c r="A17" s="42">
        <v>10</v>
      </c>
      <c r="B17" s="41">
        <v>301001</v>
      </c>
      <c r="C17" s="42" t="s">
        <v>41</v>
      </c>
      <c r="D17" s="42" t="s">
        <v>44</v>
      </c>
      <c r="E17" s="42" t="s">
        <v>45</v>
      </c>
      <c r="F17" s="41">
        <v>30</v>
      </c>
      <c r="G17" s="41">
        <v>30</v>
      </c>
      <c r="H17" s="42">
        <v>30</v>
      </c>
      <c r="I17" s="89">
        <f t="shared" si="0"/>
        <v>1</v>
      </c>
      <c r="J17" s="53" t="s">
        <v>14</v>
      </c>
    </row>
    <row r="18" spans="1:10">
      <c r="A18" s="42">
        <v>11</v>
      </c>
      <c r="B18" s="41">
        <v>301001</v>
      </c>
      <c r="C18" s="42" t="s">
        <v>41</v>
      </c>
      <c r="D18" s="42" t="s">
        <v>46</v>
      </c>
      <c r="E18" s="42" t="s">
        <v>47</v>
      </c>
      <c r="F18" s="41">
        <v>45.75</v>
      </c>
      <c r="G18" s="41">
        <v>45.75</v>
      </c>
      <c r="H18" s="41">
        <v>45.75</v>
      </c>
      <c r="I18" s="89">
        <f t="shared" si="0"/>
        <v>1</v>
      </c>
      <c r="J18" s="53" t="s">
        <v>14</v>
      </c>
    </row>
    <row r="19" spans="1:10">
      <c r="A19" s="42">
        <v>16</v>
      </c>
      <c r="B19" s="41">
        <v>301001</v>
      </c>
      <c r="C19" s="42" t="s">
        <v>41</v>
      </c>
      <c r="D19" s="42" t="s">
        <v>48</v>
      </c>
      <c r="E19" s="42" t="s">
        <v>49</v>
      </c>
      <c r="F19" s="41">
        <v>39.9</v>
      </c>
      <c r="G19" s="41">
        <v>39.9</v>
      </c>
      <c r="H19" s="41">
        <v>39.9</v>
      </c>
      <c r="I19" s="89">
        <f t="shared" si="0"/>
        <v>1</v>
      </c>
      <c r="J19" s="53" t="s">
        <v>14</v>
      </c>
    </row>
    <row r="20" spans="1:10">
      <c r="A20" s="42">
        <v>13</v>
      </c>
      <c r="B20" s="41">
        <v>302001</v>
      </c>
      <c r="C20" s="42" t="s">
        <v>50</v>
      </c>
      <c r="D20" s="42" t="s">
        <v>51</v>
      </c>
      <c r="E20" s="42" t="s">
        <v>52</v>
      </c>
      <c r="F20" s="41">
        <v>49.45</v>
      </c>
      <c r="G20" s="41">
        <v>49.45</v>
      </c>
      <c r="H20" s="41">
        <v>80.99</v>
      </c>
      <c r="I20" s="89">
        <f t="shared" si="0"/>
        <v>1.63781597573306</v>
      </c>
      <c r="J20" s="53" t="s">
        <v>14</v>
      </c>
    </row>
    <row r="21" spans="1:10">
      <c r="A21" s="42">
        <v>5</v>
      </c>
      <c r="B21" s="41">
        <v>405001</v>
      </c>
      <c r="C21" s="42" t="s">
        <v>53</v>
      </c>
      <c r="D21" s="42" t="s">
        <v>54</v>
      </c>
      <c r="E21" s="42" t="s">
        <v>55</v>
      </c>
      <c r="F21" s="106">
        <v>1560</v>
      </c>
      <c r="G21" s="106">
        <v>1560</v>
      </c>
      <c r="H21" s="106">
        <v>1560</v>
      </c>
      <c r="I21" s="89">
        <f t="shared" si="0"/>
        <v>1</v>
      </c>
      <c r="J21" s="53" t="s">
        <v>14</v>
      </c>
    </row>
    <row r="22" spans="1:10">
      <c r="A22" s="42">
        <v>15</v>
      </c>
      <c r="B22" s="41">
        <v>407001</v>
      </c>
      <c r="C22" s="42" t="s">
        <v>56</v>
      </c>
      <c r="D22" s="42" t="s">
        <v>57</v>
      </c>
      <c r="E22" s="42" t="s">
        <v>58</v>
      </c>
      <c r="F22" s="106">
        <v>1600</v>
      </c>
      <c r="G22" s="106">
        <v>1600</v>
      </c>
      <c r="H22" s="106">
        <v>1570.21</v>
      </c>
      <c r="I22" s="89">
        <f t="shared" si="0"/>
        <v>0.98138125</v>
      </c>
      <c r="J22" s="53" t="s">
        <v>14</v>
      </c>
    </row>
  </sheetData>
  <autoFilter ref="A2:J22">
    <sortState ref="A2:J22">
      <sortCondition ref="B2"/>
    </sortState>
    <extLst/>
  </autoFilter>
  <mergeCells count="1">
    <mergeCell ref="A1:J1"/>
  </mergeCells>
  <pageMargins left="0.75" right="0.75" top="1" bottom="1" header="0.5" footer="0.5"/>
  <pageSetup paperSize="9" scale="71" fitToHeight="0" orientation="landscape"/>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
  <sheetViews>
    <sheetView workbookViewId="0">
      <selection activeCell="G227" sqref="G227"/>
    </sheetView>
  </sheetViews>
  <sheetFormatPr defaultColWidth="9" defaultRowHeight="15.75" outlineLevelRow="2"/>
  <cols>
    <col min="1" max="1" width="11.5" customWidth="1"/>
    <col min="2" max="2" width="7.25" customWidth="1"/>
    <col min="3" max="3" width="20.7083333333333" customWidth="1"/>
    <col min="4" max="4" width="15.125" customWidth="1"/>
    <col min="5" max="5" width="22.75" customWidth="1"/>
    <col min="6" max="6" width="11.375" customWidth="1"/>
    <col min="7" max="7" width="22" style="30" customWidth="1"/>
    <col min="8" max="8" width="19.625" style="30" customWidth="1"/>
    <col min="9" max="10" width="20.7083333333333" customWidth="1"/>
    <col min="11" max="11" width="18.375" customWidth="1"/>
  </cols>
  <sheetData>
    <row r="1" customFormat="1" ht="49" customHeight="1" spans="1:10">
      <c r="A1" s="197" t="s">
        <v>0</v>
      </c>
      <c r="B1" s="197"/>
      <c r="C1" s="197"/>
      <c r="D1" s="197"/>
      <c r="E1" s="197"/>
      <c r="F1" s="197"/>
      <c r="G1" s="198"/>
      <c r="H1" s="198"/>
      <c r="I1" s="197"/>
      <c r="J1" s="197"/>
    </row>
    <row r="2" ht="30.75" spans="1:10">
      <c r="A2" s="144" t="s">
        <v>1</v>
      </c>
      <c r="B2" s="145" t="s">
        <v>2</v>
      </c>
      <c r="C2" s="145" t="s">
        <v>3</v>
      </c>
      <c r="D2" s="145" t="s">
        <v>4</v>
      </c>
      <c r="E2" s="145" t="s">
        <v>5</v>
      </c>
      <c r="F2" s="199" t="s">
        <v>6</v>
      </c>
      <c r="G2" s="200" t="s">
        <v>7</v>
      </c>
      <c r="H2" s="200" t="s">
        <v>8</v>
      </c>
      <c r="I2" s="145" t="s">
        <v>59</v>
      </c>
      <c r="J2" s="145" t="s">
        <v>60</v>
      </c>
    </row>
    <row r="3" spans="1:11">
      <c r="A3" s="201">
        <v>1</v>
      </c>
      <c r="B3" s="202">
        <v>201001</v>
      </c>
      <c r="C3" s="201" t="s">
        <v>61</v>
      </c>
      <c r="D3" s="201" t="s">
        <v>62</v>
      </c>
      <c r="E3" s="203" t="s">
        <v>63</v>
      </c>
      <c r="F3" s="202">
        <v>30</v>
      </c>
      <c r="G3" s="49">
        <v>30</v>
      </c>
      <c r="H3" s="49">
        <v>27.78</v>
      </c>
      <c r="I3" s="201" t="s">
        <v>64</v>
      </c>
      <c r="J3" s="201" t="s">
        <v>65</v>
      </c>
      <c r="K3" s="204" t="s">
        <v>66</v>
      </c>
    </row>
  </sheetData>
  <mergeCells count="1">
    <mergeCell ref="A1:J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16"/>
  <sheetViews>
    <sheetView workbookViewId="0">
      <selection activeCell="G227" sqref="G227"/>
    </sheetView>
  </sheetViews>
  <sheetFormatPr defaultColWidth="9" defaultRowHeight="15.75"/>
  <cols>
    <col min="1" max="1" width="4.25" style="1" customWidth="1"/>
    <col min="2" max="2" width="10.75" style="1" customWidth="1"/>
    <col min="3" max="3" width="28.375" style="1" customWidth="1"/>
    <col min="4" max="4" width="20.125" style="1" customWidth="1"/>
    <col min="5" max="5" width="56.5" style="1" customWidth="1"/>
    <col min="6" max="6" width="13.5" style="1" customWidth="1"/>
    <col min="7" max="7" width="14" style="187" customWidth="1"/>
    <col min="8" max="8" width="11.5" style="1" customWidth="1"/>
    <col min="9" max="9" width="10.875" style="37" customWidth="1"/>
    <col min="10" max="10" width="9.5" style="1" customWidth="1"/>
    <col min="11" max="16384" width="9" style="1"/>
  </cols>
  <sheetData>
    <row r="1" s="1" customFormat="1" ht="48" customHeight="1" spans="2:10">
      <c r="B1" s="188" t="s">
        <v>67</v>
      </c>
      <c r="C1" s="38"/>
      <c r="D1" s="38"/>
      <c r="E1" s="38"/>
      <c r="F1" s="38"/>
      <c r="G1" s="38"/>
      <c r="H1" s="38"/>
      <c r="I1" s="66"/>
      <c r="J1" s="38"/>
    </row>
    <row r="2" s="1" customFormat="1" ht="49" customHeight="1" spans="1:10">
      <c r="A2" s="189" t="s">
        <v>1</v>
      </c>
      <c r="B2" s="7" t="s">
        <v>2</v>
      </c>
      <c r="C2" s="7" t="s">
        <v>3</v>
      </c>
      <c r="D2" s="7" t="s">
        <v>4</v>
      </c>
      <c r="E2" s="7" t="s">
        <v>5</v>
      </c>
      <c r="F2" s="10" t="s">
        <v>68</v>
      </c>
      <c r="G2" s="10" t="s">
        <v>7</v>
      </c>
      <c r="H2" s="10" t="s">
        <v>8</v>
      </c>
      <c r="I2" s="11" t="s">
        <v>9</v>
      </c>
      <c r="J2" s="10" t="s">
        <v>10</v>
      </c>
    </row>
    <row r="3" s="1" customFormat="1" spans="1:10">
      <c r="A3" s="190">
        <v>1</v>
      </c>
      <c r="B3" s="191">
        <v>101</v>
      </c>
      <c r="C3" s="42" t="s">
        <v>69</v>
      </c>
      <c r="D3" s="42" t="s">
        <v>70</v>
      </c>
      <c r="E3" s="42" t="s">
        <v>71</v>
      </c>
      <c r="F3" s="43">
        <v>2.44</v>
      </c>
      <c r="G3" s="43">
        <v>2.44</v>
      </c>
      <c r="H3" s="45">
        <v>2.44</v>
      </c>
      <c r="I3" s="68">
        <f t="shared" ref="I3:I66" si="0">H3/G3</f>
        <v>1</v>
      </c>
      <c r="J3" s="69" t="s">
        <v>14</v>
      </c>
    </row>
    <row r="4" s="1" customFormat="1" spans="1:10">
      <c r="A4" s="190">
        <v>2</v>
      </c>
      <c r="B4" s="191">
        <v>101001</v>
      </c>
      <c r="C4" s="42" t="s">
        <v>69</v>
      </c>
      <c r="D4" s="42" t="s">
        <v>72</v>
      </c>
      <c r="E4" s="42" t="s">
        <v>73</v>
      </c>
      <c r="F4" s="43">
        <v>50</v>
      </c>
      <c r="G4" s="43">
        <v>50</v>
      </c>
      <c r="H4" s="46">
        <v>22.49495</v>
      </c>
      <c r="I4" s="68">
        <f t="shared" si="0"/>
        <v>0.449899</v>
      </c>
      <c r="J4" s="69" t="s">
        <v>14</v>
      </c>
    </row>
    <row r="5" s="1" customFormat="1" spans="1:10">
      <c r="A5" s="190">
        <v>3</v>
      </c>
      <c r="B5" s="191">
        <v>101002</v>
      </c>
      <c r="C5" s="42" t="s">
        <v>74</v>
      </c>
      <c r="D5" s="42" t="s">
        <v>75</v>
      </c>
      <c r="E5" s="42" t="s">
        <v>76</v>
      </c>
      <c r="F5" s="43">
        <v>57.17</v>
      </c>
      <c r="G5" s="43">
        <v>57.17</v>
      </c>
      <c r="H5" s="45">
        <v>57.17</v>
      </c>
      <c r="I5" s="68">
        <f t="shared" si="0"/>
        <v>1</v>
      </c>
      <c r="J5" s="69" t="s">
        <v>14</v>
      </c>
    </row>
    <row r="6" s="1" customFormat="1" spans="1:10">
      <c r="A6" s="190">
        <v>4</v>
      </c>
      <c r="B6" s="191">
        <v>101004</v>
      </c>
      <c r="C6" s="42" t="s">
        <v>77</v>
      </c>
      <c r="D6" s="42" t="s">
        <v>78</v>
      </c>
      <c r="E6" s="42" t="s">
        <v>79</v>
      </c>
      <c r="F6" s="43">
        <v>56</v>
      </c>
      <c r="G6" s="40">
        <v>76</v>
      </c>
      <c r="H6" s="54">
        <v>75.39</v>
      </c>
      <c r="I6" s="68">
        <f t="shared" si="0"/>
        <v>0.991973684210526</v>
      </c>
      <c r="J6" s="69" t="s">
        <v>14</v>
      </c>
    </row>
    <row r="7" s="1" customFormat="1" spans="1:10">
      <c r="A7" s="190">
        <v>5</v>
      </c>
      <c r="B7" s="191">
        <v>101005</v>
      </c>
      <c r="C7" s="42" t="s">
        <v>80</v>
      </c>
      <c r="D7" s="42" t="s">
        <v>81</v>
      </c>
      <c r="E7" s="42" t="s">
        <v>82</v>
      </c>
      <c r="F7" s="43">
        <v>58.65</v>
      </c>
      <c r="G7" s="43">
        <v>58.65</v>
      </c>
      <c r="H7" s="55">
        <v>58.65</v>
      </c>
      <c r="I7" s="68">
        <f t="shared" si="0"/>
        <v>1</v>
      </c>
      <c r="J7" s="69" t="s">
        <v>14</v>
      </c>
    </row>
    <row r="8" s="1" customFormat="1" spans="1:10">
      <c r="A8" s="190">
        <v>6</v>
      </c>
      <c r="B8" s="191">
        <v>101005</v>
      </c>
      <c r="C8" s="42" t="s">
        <v>80</v>
      </c>
      <c r="D8" s="42" t="s">
        <v>83</v>
      </c>
      <c r="E8" s="42" t="s">
        <v>84</v>
      </c>
      <c r="F8" s="43">
        <v>14.01</v>
      </c>
      <c r="G8" s="43">
        <v>14.01</v>
      </c>
      <c r="H8" s="55">
        <v>14.01</v>
      </c>
      <c r="I8" s="68">
        <f t="shared" si="0"/>
        <v>1</v>
      </c>
      <c r="J8" s="69" t="s">
        <v>14</v>
      </c>
    </row>
    <row r="9" s="1" customFormat="1" spans="1:10">
      <c r="A9" s="190">
        <v>7</v>
      </c>
      <c r="B9" s="191">
        <v>101005</v>
      </c>
      <c r="C9" s="42" t="s">
        <v>80</v>
      </c>
      <c r="D9" s="42" t="s">
        <v>85</v>
      </c>
      <c r="E9" s="42" t="s">
        <v>86</v>
      </c>
      <c r="F9" s="43">
        <v>62</v>
      </c>
      <c r="G9" s="43">
        <v>62</v>
      </c>
      <c r="H9" s="55">
        <v>62</v>
      </c>
      <c r="I9" s="68">
        <f t="shared" si="0"/>
        <v>1</v>
      </c>
      <c r="J9" s="69" t="s">
        <v>14</v>
      </c>
    </row>
    <row r="10" s="1" customFormat="1" spans="1:10">
      <c r="A10" s="190">
        <v>8</v>
      </c>
      <c r="B10" s="191">
        <v>101005</v>
      </c>
      <c r="C10" s="42" t="s">
        <v>80</v>
      </c>
      <c r="D10" s="42" t="s">
        <v>87</v>
      </c>
      <c r="E10" s="42" t="s">
        <v>88</v>
      </c>
      <c r="F10" s="43">
        <v>30</v>
      </c>
      <c r="G10" s="40">
        <v>45</v>
      </c>
      <c r="H10" s="55">
        <v>47.86</v>
      </c>
      <c r="I10" s="68">
        <f t="shared" si="0"/>
        <v>1.06355555555556</v>
      </c>
      <c r="J10" s="69" t="s">
        <v>14</v>
      </c>
    </row>
    <row r="11" s="1" customFormat="1" spans="1:10">
      <c r="A11" s="190">
        <v>9</v>
      </c>
      <c r="B11" s="191">
        <v>101005</v>
      </c>
      <c r="C11" s="42" t="s">
        <v>80</v>
      </c>
      <c r="D11" s="42" t="s">
        <v>89</v>
      </c>
      <c r="E11" s="42" t="s">
        <v>90</v>
      </c>
      <c r="F11" s="43">
        <v>12.6</v>
      </c>
      <c r="G11" s="43">
        <v>12.6</v>
      </c>
      <c r="H11" s="55">
        <v>12.577168</v>
      </c>
      <c r="I11" s="68">
        <f t="shared" si="0"/>
        <v>0.998187936507937</v>
      </c>
      <c r="J11" s="69" t="s">
        <v>14</v>
      </c>
    </row>
    <row r="12" s="1" customFormat="1" ht="15" customHeight="1" spans="1:10">
      <c r="A12" s="190">
        <v>10</v>
      </c>
      <c r="B12" s="191">
        <v>101005</v>
      </c>
      <c r="C12" s="42" t="s">
        <v>80</v>
      </c>
      <c r="D12" s="42" t="s">
        <v>91</v>
      </c>
      <c r="E12" s="42" t="s">
        <v>92</v>
      </c>
      <c r="F12" s="43">
        <v>70.72</v>
      </c>
      <c r="G12" s="43">
        <v>70.72</v>
      </c>
      <c r="H12" s="55">
        <v>70.72</v>
      </c>
      <c r="I12" s="68">
        <f t="shared" si="0"/>
        <v>1</v>
      </c>
      <c r="J12" s="69" t="s">
        <v>14</v>
      </c>
    </row>
    <row r="13" s="1" customFormat="1" spans="1:10">
      <c r="A13" s="190">
        <v>11</v>
      </c>
      <c r="B13" s="191">
        <v>101005</v>
      </c>
      <c r="C13" s="53" t="s">
        <v>80</v>
      </c>
      <c r="D13" s="42" t="s">
        <v>93</v>
      </c>
      <c r="E13" s="42" t="s">
        <v>94</v>
      </c>
      <c r="F13" s="43">
        <v>155.29</v>
      </c>
      <c r="G13" s="40">
        <v>467.96</v>
      </c>
      <c r="H13" s="54">
        <v>455.094</v>
      </c>
      <c r="I13" s="68">
        <f t="shared" si="0"/>
        <v>0.972506197110864</v>
      </c>
      <c r="J13" s="69" t="s">
        <v>14</v>
      </c>
    </row>
    <row r="14" s="1" customFormat="1" spans="1:10">
      <c r="A14" s="190">
        <v>12</v>
      </c>
      <c r="B14" s="191">
        <v>101005</v>
      </c>
      <c r="C14" s="42" t="s">
        <v>80</v>
      </c>
      <c r="D14" s="42" t="s">
        <v>95</v>
      </c>
      <c r="E14" s="42" t="s">
        <v>96</v>
      </c>
      <c r="F14" s="78">
        <v>2115.08</v>
      </c>
      <c r="G14" s="40">
        <v>4507.66</v>
      </c>
      <c r="H14" s="54">
        <v>4013.3926</v>
      </c>
      <c r="I14" s="68">
        <f t="shared" si="0"/>
        <v>0.890349449603564</v>
      </c>
      <c r="J14" s="69" t="s">
        <v>14</v>
      </c>
    </row>
    <row r="15" s="1" customFormat="1" spans="1:10">
      <c r="A15" s="190">
        <v>13</v>
      </c>
      <c r="B15" s="191">
        <v>101005</v>
      </c>
      <c r="C15" s="42" t="s">
        <v>80</v>
      </c>
      <c r="D15" s="42" t="s">
        <v>97</v>
      </c>
      <c r="E15" s="42" t="s">
        <v>98</v>
      </c>
      <c r="F15" s="43">
        <v>836</v>
      </c>
      <c r="G15" s="43">
        <v>836</v>
      </c>
      <c r="H15" s="54">
        <v>459.25</v>
      </c>
      <c r="I15" s="68">
        <f t="shared" si="0"/>
        <v>0.549342105263158</v>
      </c>
      <c r="J15" s="69" t="s">
        <v>14</v>
      </c>
    </row>
    <row r="16" s="1" customFormat="1" spans="1:10">
      <c r="A16" s="190">
        <v>14</v>
      </c>
      <c r="B16" s="191">
        <v>101005</v>
      </c>
      <c r="C16" s="42" t="s">
        <v>80</v>
      </c>
      <c r="D16" s="42" t="s">
        <v>99</v>
      </c>
      <c r="E16" s="42" t="s">
        <v>100</v>
      </c>
      <c r="F16" s="43">
        <v>844.96</v>
      </c>
      <c r="G16" s="40">
        <v>2824.79</v>
      </c>
      <c r="H16" s="54">
        <v>2151.734</v>
      </c>
      <c r="I16" s="68">
        <f t="shared" si="0"/>
        <v>0.761732376566046</v>
      </c>
      <c r="J16" s="69" t="s">
        <v>14</v>
      </c>
    </row>
    <row r="17" s="1" customFormat="1" spans="1:10">
      <c r="A17" s="190">
        <v>15</v>
      </c>
      <c r="B17" s="191">
        <v>101006</v>
      </c>
      <c r="C17" s="42" t="s">
        <v>101</v>
      </c>
      <c r="D17" s="42" t="s">
        <v>102</v>
      </c>
      <c r="E17" s="42" t="s">
        <v>103</v>
      </c>
      <c r="F17" s="43">
        <v>83.86</v>
      </c>
      <c r="G17" s="43">
        <v>83.86</v>
      </c>
      <c r="H17" s="45">
        <v>83.86</v>
      </c>
      <c r="I17" s="68">
        <f t="shared" si="0"/>
        <v>1</v>
      </c>
      <c r="J17" s="69" t="s">
        <v>14</v>
      </c>
    </row>
    <row r="18" s="1" customFormat="1" spans="1:10">
      <c r="A18" s="190">
        <v>16</v>
      </c>
      <c r="B18" s="191">
        <v>101006</v>
      </c>
      <c r="C18" s="42" t="s">
        <v>101</v>
      </c>
      <c r="D18" s="42" t="s">
        <v>104</v>
      </c>
      <c r="E18" s="42" t="s">
        <v>105</v>
      </c>
      <c r="F18" s="43">
        <v>14.4</v>
      </c>
      <c r="G18" s="43">
        <v>14.4</v>
      </c>
      <c r="H18" s="45">
        <v>14.4</v>
      </c>
      <c r="I18" s="68">
        <f t="shared" si="0"/>
        <v>1</v>
      </c>
      <c r="J18" s="69" t="s">
        <v>14</v>
      </c>
    </row>
    <row r="19" s="1" customFormat="1" spans="1:10">
      <c r="A19" s="190">
        <v>17</v>
      </c>
      <c r="B19" s="191">
        <v>101006</v>
      </c>
      <c r="C19" s="42" t="s">
        <v>101</v>
      </c>
      <c r="D19" s="42" t="s">
        <v>106</v>
      </c>
      <c r="E19" s="42" t="s">
        <v>103</v>
      </c>
      <c r="F19" s="43">
        <v>29</v>
      </c>
      <c r="G19" s="43">
        <v>29</v>
      </c>
      <c r="H19" s="45">
        <v>29</v>
      </c>
      <c r="I19" s="68">
        <f t="shared" si="0"/>
        <v>1</v>
      </c>
      <c r="J19" s="69" t="s">
        <v>14</v>
      </c>
    </row>
    <row r="20" s="1" customFormat="1" spans="1:10">
      <c r="A20" s="190">
        <v>18</v>
      </c>
      <c r="B20" s="191">
        <v>101008</v>
      </c>
      <c r="C20" s="42" t="s">
        <v>107</v>
      </c>
      <c r="D20" s="42" t="s">
        <v>108</v>
      </c>
      <c r="E20" s="42" t="s">
        <v>109</v>
      </c>
      <c r="F20" s="43">
        <v>13.17</v>
      </c>
      <c r="G20" s="43">
        <v>13.17</v>
      </c>
      <c r="H20" s="45">
        <v>13.17</v>
      </c>
      <c r="I20" s="68">
        <f t="shared" si="0"/>
        <v>1</v>
      </c>
      <c r="J20" s="69" t="s">
        <v>14</v>
      </c>
    </row>
    <row r="21" s="1" customFormat="1" spans="1:10">
      <c r="A21" s="190">
        <v>19</v>
      </c>
      <c r="B21" s="191">
        <v>101008</v>
      </c>
      <c r="C21" s="42" t="s">
        <v>107</v>
      </c>
      <c r="D21" s="42" t="s">
        <v>110</v>
      </c>
      <c r="E21" s="42" t="s">
        <v>111</v>
      </c>
      <c r="F21" s="43">
        <v>1</v>
      </c>
      <c r="G21" s="43">
        <v>1</v>
      </c>
      <c r="H21" s="45">
        <v>1</v>
      </c>
      <c r="I21" s="68">
        <f t="shared" si="0"/>
        <v>1</v>
      </c>
      <c r="J21" s="69" t="s">
        <v>14</v>
      </c>
    </row>
    <row r="22" s="1" customFormat="1" spans="1:10">
      <c r="A22" s="190">
        <v>20</v>
      </c>
      <c r="B22" s="191">
        <v>101010</v>
      </c>
      <c r="C22" s="42" t="s">
        <v>112</v>
      </c>
      <c r="D22" s="42" t="s">
        <v>113</v>
      </c>
      <c r="E22" s="42" t="s">
        <v>114</v>
      </c>
      <c r="F22" s="43">
        <v>7</v>
      </c>
      <c r="G22" s="43">
        <v>7</v>
      </c>
      <c r="H22" s="45">
        <v>7</v>
      </c>
      <c r="I22" s="68">
        <f t="shared" si="0"/>
        <v>1</v>
      </c>
      <c r="J22" s="69" t="s">
        <v>14</v>
      </c>
    </row>
    <row r="23" s="1" customFormat="1" spans="1:10">
      <c r="A23" s="190">
        <v>21</v>
      </c>
      <c r="B23" s="191">
        <v>101010</v>
      </c>
      <c r="C23" s="42" t="s">
        <v>112</v>
      </c>
      <c r="D23" s="42" t="s">
        <v>115</v>
      </c>
      <c r="E23" s="42" t="s">
        <v>116</v>
      </c>
      <c r="F23" s="43">
        <v>10</v>
      </c>
      <c r="G23" s="43">
        <v>10</v>
      </c>
      <c r="H23" s="45">
        <v>10</v>
      </c>
      <c r="I23" s="68">
        <f t="shared" si="0"/>
        <v>1</v>
      </c>
      <c r="J23" s="69" t="s">
        <v>14</v>
      </c>
    </row>
    <row r="24" s="1" customFormat="1" spans="1:10">
      <c r="A24" s="190">
        <v>22</v>
      </c>
      <c r="B24" s="191">
        <v>102001</v>
      </c>
      <c r="C24" s="42" t="s">
        <v>117</v>
      </c>
      <c r="D24" s="42" t="s">
        <v>118</v>
      </c>
      <c r="E24" s="42" t="s">
        <v>119</v>
      </c>
      <c r="F24" s="43">
        <v>50</v>
      </c>
      <c r="G24" s="43">
        <v>50</v>
      </c>
      <c r="H24" s="54">
        <v>50</v>
      </c>
      <c r="I24" s="68">
        <f t="shared" si="0"/>
        <v>1</v>
      </c>
      <c r="J24" s="69" t="s">
        <v>14</v>
      </c>
    </row>
    <row r="25" s="1" customFormat="1" spans="1:10">
      <c r="A25" s="190">
        <v>23</v>
      </c>
      <c r="B25" s="191">
        <v>102003</v>
      </c>
      <c r="C25" s="42" t="s">
        <v>120</v>
      </c>
      <c r="D25" s="42" t="s">
        <v>121</v>
      </c>
      <c r="E25" s="42" t="s">
        <v>122</v>
      </c>
      <c r="F25" s="43">
        <v>30</v>
      </c>
      <c r="G25" s="43">
        <v>100</v>
      </c>
      <c r="H25" s="45">
        <v>93.66</v>
      </c>
      <c r="I25" s="68">
        <f t="shared" si="0"/>
        <v>0.9366</v>
      </c>
      <c r="J25" s="69" t="s">
        <v>14</v>
      </c>
    </row>
    <row r="26" s="1" customFormat="1" spans="1:10">
      <c r="A26" s="190">
        <v>24</v>
      </c>
      <c r="B26" s="191">
        <v>102003</v>
      </c>
      <c r="C26" s="42" t="s">
        <v>120</v>
      </c>
      <c r="D26" s="42" t="s">
        <v>123</v>
      </c>
      <c r="E26" s="42" t="s">
        <v>124</v>
      </c>
      <c r="F26" s="43">
        <v>20</v>
      </c>
      <c r="G26" s="43">
        <v>20</v>
      </c>
      <c r="H26" s="45">
        <v>20</v>
      </c>
      <c r="I26" s="68">
        <f t="shared" si="0"/>
        <v>1</v>
      </c>
      <c r="J26" s="69" t="s">
        <v>14</v>
      </c>
    </row>
    <row r="27" s="1" customFormat="1" spans="1:10">
      <c r="A27" s="190">
        <v>25</v>
      </c>
      <c r="B27" s="191">
        <v>102004</v>
      </c>
      <c r="C27" s="42" t="s">
        <v>125</v>
      </c>
      <c r="D27" s="42" t="s">
        <v>126</v>
      </c>
      <c r="E27" s="42" t="s">
        <v>127</v>
      </c>
      <c r="F27" s="43">
        <v>145.46</v>
      </c>
      <c r="G27" s="43">
        <v>145.46</v>
      </c>
      <c r="H27" s="152">
        <v>143.9</v>
      </c>
      <c r="I27" s="68">
        <f t="shared" si="0"/>
        <v>0.989275402172418</v>
      </c>
      <c r="J27" s="69" t="s">
        <v>14</v>
      </c>
    </row>
    <row r="28" s="1" customFormat="1" spans="1:10">
      <c r="A28" s="190">
        <v>26</v>
      </c>
      <c r="B28" s="191">
        <v>102004</v>
      </c>
      <c r="C28" s="42" t="s">
        <v>125</v>
      </c>
      <c r="D28" s="42" t="s">
        <v>128</v>
      </c>
      <c r="E28" s="42" t="s">
        <v>129</v>
      </c>
      <c r="F28" s="43">
        <v>100</v>
      </c>
      <c r="G28" s="43">
        <v>100</v>
      </c>
      <c r="H28" s="54">
        <v>91.33222</v>
      </c>
      <c r="I28" s="68">
        <f t="shared" si="0"/>
        <v>0.9133222</v>
      </c>
      <c r="J28" s="69" t="s">
        <v>14</v>
      </c>
    </row>
    <row r="29" s="1" customFormat="1" spans="1:10">
      <c r="A29" s="190">
        <v>27</v>
      </c>
      <c r="B29" s="191">
        <v>102004</v>
      </c>
      <c r="C29" s="42" t="s">
        <v>125</v>
      </c>
      <c r="D29" s="42" t="s">
        <v>130</v>
      </c>
      <c r="E29" s="42" t="s">
        <v>131</v>
      </c>
      <c r="F29" s="43">
        <v>200</v>
      </c>
      <c r="G29" s="43">
        <v>200</v>
      </c>
      <c r="H29" s="54">
        <v>170</v>
      </c>
      <c r="I29" s="68">
        <f t="shared" si="0"/>
        <v>0.85</v>
      </c>
      <c r="J29" s="69" t="s">
        <v>14</v>
      </c>
    </row>
    <row r="30" s="1" customFormat="1" spans="1:10">
      <c r="A30" s="190">
        <v>28</v>
      </c>
      <c r="B30" s="191">
        <v>102004</v>
      </c>
      <c r="C30" s="42" t="s">
        <v>125</v>
      </c>
      <c r="D30" s="42" t="s">
        <v>132</v>
      </c>
      <c r="E30" s="42" t="s">
        <v>133</v>
      </c>
      <c r="F30" s="43">
        <v>85</v>
      </c>
      <c r="G30" s="40">
        <v>169.1</v>
      </c>
      <c r="H30" s="54">
        <v>168.78</v>
      </c>
      <c r="I30" s="68">
        <f t="shared" si="0"/>
        <v>0.998107628622117</v>
      </c>
      <c r="J30" s="69" t="s">
        <v>14</v>
      </c>
    </row>
    <row r="31" s="1" customFormat="1" spans="1:10">
      <c r="A31" s="190">
        <v>29</v>
      </c>
      <c r="B31" s="191">
        <v>103001</v>
      </c>
      <c r="C31" s="42" t="s">
        <v>134</v>
      </c>
      <c r="D31" s="42" t="s">
        <v>135</v>
      </c>
      <c r="E31" s="42" t="s">
        <v>136</v>
      </c>
      <c r="F31" s="43">
        <v>9</v>
      </c>
      <c r="G31" s="43">
        <v>9</v>
      </c>
      <c r="H31" s="54">
        <v>9</v>
      </c>
      <c r="I31" s="68">
        <f t="shared" si="0"/>
        <v>1</v>
      </c>
      <c r="J31" s="69" t="s">
        <v>14</v>
      </c>
    </row>
    <row r="32" s="1" customFormat="1" spans="1:10">
      <c r="A32" s="190">
        <v>30</v>
      </c>
      <c r="B32" s="191">
        <v>104001</v>
      </c>
      <c r="C32" s="42" t="s">
        <v>137</v>
      </c>
      <c r="D32" s="42" t="s">
        <v>138</v>
      </c>
      <c r="E32" s="42" t="s">
        <v>139</v>
      </c>
      <c r="F32" s="43">
        <v>8.15</v>
      </c>
      <c r="G32" s="43">
        <v>8.15</v>
      </c>
      <c r="H32" s="45">
        <v>8.15</v>
      </c>
      <c r="I32" s="68">
        <f t="shared" si="0"/>
        <v>1</v>
      </c>
      <c r="J32" s="69" t="s">
        <v>14</v>
      </c>
    </row>
    <row r="33" s="1" customFormat="1" spans="1:10">
      <c r="A33" s="190">
        <v>31</v>
      </c>
      <c r="B33" s="191">
        <v>104001</v>
      </c>
      <c r="C33" s="42" t="s">
        <v>137</v>
      </c>
      <c r="D33" s="42" t="s">
        <v>140</v>
      </c>
      <c r="E33" s="42" t="s">
        <v>141</v>
      </c>
      <c r="F33" s="43">
        <v>5</v>
      </c>
      <c r="G33" s="43">
        <v>5</v>
      </c>
      <c r="H33" s="45">
        <v>5</v>
      </c>
      <c r="I33" s="68">
        <f t="shared" si="0"/>
        <v>1</v>
      </c>
      <c r="J33" s="69" t="s">
        <v>14</v>
      </c>
    </row>
    <row r="34" s="1" customFormat="1" spans="1:10">
      <c r="A34" s="190">
        <v>32</v>
      </c>
      <c r="B34" s="191">
        <v>106001</v>
      </c>
      <c r="C34" s="42" t="s">
        <v>142</v>
      </c>
      <c r="D34" s="42" t="s">
        <v>143</v>
      </c>
      <c r="E34" s="42" t="s">
        <v>144</v>
      </c>
      <c r="F34" s="43">
        <v>164.53</v>
      </c>
      <c r="G34" s="43">
        <v>164.53</v>
      </c>
      <c r="H34" s="45">
        <v>164.53</v>
      </c>
      <c r="I34" s="68">
        <f t="shared" si="0"/>
        <v>1</v>
      </c>
      <c r="J34" s="69" t="s">
        <v>14</v>
      </c>
    </row>
    <row r="35" s="1" customFormat="1" spans="1:10">
      <c r="A35" s="190">
        <v>33</v>
      </c>
      <c r="B35" s="191">
        <v>106001</v>
      </c>
      <c r="C35" s="42" t="s">
        <v>142</v>
      </c>
      <c r="D35" s="42" t="s">
        <v>145</v>
      </c>
      <c r="E35" s="42" t="s">
        <v>146</v>
      </c>
      <c r="F35" s="43">
        <v>165</v>
      </c>
      <c r="G35" s="43">
        <v>165</v>
      </c>
      <c r="H35" s="55">
        <v>165</v>
      </c>
      <c r="I35" s="68">
        <f t="shared" si="0"/>
        <v>1</v>
      </c>
      <c r="J35" s="69" t="s">
        <v>14</v>
      </c>
    </row>
    <row r="36" s="1" customFormat="1" spans="1:10">
      <c r="A36" s="190">
        <v>34</v>
      </c>
      <c r="B36" s="191">
        <v>110001</v>
      </c>
      <c r="C36" s="42" t="s">
        <v>147</v>
      </c>
      <c r="D36" s="42" t="s">
        <v>148</v>
      </c>
      <c r="E36" s="42" t="s">
        <v>149</v>
      </c>
      <c r="F36" s="43">
        <v>19.56</v>
      </c>
      <c r="G36" s="43">
        <v>19.56</v>
      </c>
      <c r="H36" s="45">
        <v>19.56</v>
      </c>
      <c r="I36" s="68">
        <f t="shared" si="0"/>
        <v>1</v>
      </c>
      <c r="J36" s="69" t="s">
        <v>14</v>
      </c>
    </row>
    <row r="37" s="1" customFormat="1" spans="1:10">
      <c r="A37" s="190">
        <v>35</v>
      </c>
      <c r="B37" s="191">
        <v>110001</v>
      </c>
      <c r="C37" s="42" t="s">
        <v>147</v>
      </c>
      <c r="D37" s="42" t="s">
        <v>150</v>
      </c>
      <c r="E37" s="42" t="s">
        <v>151</v>
      </c>
      <c r="F37" s="43">
        <v>33.98</v>
      </c>
      <c r="G37" s="43">
        <v>33.98</v>
      </c>
      <c r="H37" s="45">
        <v>33.98</v>
      </c>
      <c r="I37" s="68">
        <f t="shared" si="0"/>
        <v>1</v>
      </c>
      <c r="J37" s="69" t="s">
        <v>14</v>
      </c>
    </row>
    <row r="38" s="1" customFormat="1" spans="1:10">
      <c r="A38" s="190">
        <v>36</v>
      </c>
      <c r="B38" s="191">
        <v>110001</v>
      </c>
      <c r="C38" s="42" t="s">
        <v>147</v>
      </c>
      <c r="D38" s="42" t="s">
        <v>152</v>
      </c>
      <c r="E38" s="42" t="s">
        <v>153</v>
      </c>
      <c r="F38" s="43">
        <v>50</v>
      </c>
      <c r="G38" s="43">
        <v>50</v>
      </c>
      <c r="H38" s="54">
        <v>39.75</v>
      </c>
      <c r="I38" s="68">
        <f t="shared" si="0"/>
        <v>0.795</v>
      </c>
      <c r="J38" s="69" t="s">
        <v>14</v>
      </c>
    </row>
    <row r="39" s="1" customFormat="1" spans="1:10">
      <c r="A39" s="190">
        <v>37</v>
      </c>
      <c r="B39" s="191">
        <v>111001</v>
      </c>
      <c r="C39" s="42" t="s">
        <v>154</v>
      </c>
      <c r="D39" s="42" t="s">
        <v>155</v>
      </c>
      <c r="E39" s="42" t="s">
        <v>156</v>
      </c>
      <c r="F39" s="43">
        <v>7</v>
      </c>
      <c r="G39" s="43">
        <v>7</v>
      </c>
      <c r="H39" s="54">
        <v>7</v>
      </c>
      <c r="I39" s="68">
        <f t="shared" si="0"/>
        <v>1</v>
      </c>
      <c r="J39" s="69" t="s">
        <v>14</v>
      </c>
    </row>
    <row r="40" s="1" customFormat="1" spans="1:10">
      <c r="A40" s="190">
        <v>38</v>
      </c>
      <c r="B40" s="191">
        <v>112001</v>
      </c>
      <c r="C40" s="42" t="s">
        <v>157</v>
      </c>
      <c r="D40" s="42" t="s">
        <v>158</v>
      </c>
      <c r="E40" s="42" t="s">
        <v>159</v>
      </c>
      <c r="F40" s="43">
        <v>1.95</v>
      </c>
      <c r="G40" s="43">
        <v>1.95</v>
      </c>
      <c r="H40" s="54">
        <v>1.95</v>
      </c>
      <c r="I40" s="68">
        <f t="shared" si="0"/>
        <v>1</v>
      </c>
      <c r="J40" s="69" t="s">
        <v>14</v>
      </c>
    </row>
    <row r="41" s="1" customFormat="1" spans="1:10">
      <c r="A41" s="190">
        <v>39</v>
      </c>
      <c r="B41" s="191">
        <v>113001</v>
      </c>
      <c r="C41" s="42" t="s">
        <v>160</v>
      </c>
      <c r="D41" s="42" t="s">
        <v>161</v>
      </c>
      <c r="E41" s="42" t="s">
        <v>162</v>
      </c>
      <c r="F41" s="43">
        <v>2</v>
      </c>
      <c r="G41" s="43">
        <v>2</v>
      </c>
      <c r="H41" s="54">
        <v>2</v>
      </c>
      <c r="I41" s="68">
        <f t="shared" si="0"/>
        <v>1</v>
      </c>
      <c r="J41" s="69" t="s">
        <v>14</v>
      </c>
    </row>
    <row r="42" s="1" customFormat="1" spans="1:10">
      <c r="A42" s="190">
        <v>40</v>
      </c>
      <c r="B42" s="191">
        <v>116001</v>
      </c>
      <c r="C42" s="42" t="s">
        <v>11</v>
      </c>
      <c r="D42" s="42" t="s">
        <v>163</v>
      </c>
      <c r="E42" s="42" t="s">
        <v>164</v>
      </c>
      <c r="F42" s="43">
        <v>30</v>
      </c>
      <c r="G42" s="43">
        <v>30</v>
      </c>
      <c r="H42" s="54">
        <v>12</v>
      </c>
      <c r="I42" s="68">
        <f t="shared" si="0"/>
        <v>0.4</v>
      </c>
      <c r="J42" s="69" t="s">
        <v>14</v>
      </c>
    </row>
    <row r="43" s="1" customFormat="1" spans="1:10">
      <c r="A43" s="190">
        <v>41</v>
      </c>
      <c r="B43" s="191">
        <v>116001</v>
      </c>
      <c r="C43" s="42" t="s">
        <v>11</v>
      </c>
      <c r="D43" s="42" t="s">
        <v>165</v>
      </c>
      <c r="E43" s="42" t="s">
        <v>166</v>
      </c>
      <c r="F43" s="43">
        <v>115</v>
      </c>
      <c r="G43" s="43">
        <v>115</v>
      </c>
      <c r="H43" s="54">
        <v>93.637158</v>
      </c>
      <c r="I43" s="68">
        <f t="shared" si="0"/>
        <v>0.814236156521739</v>
      </c>
      <c r="J43" s="69" t="s">
        <v>14</v>
      </c>
    </row>
    <row r="44" s="1" customFormat="1" spans="1:10">
      <c r="A44" s="190">
        <v>42</v>
      </c>
      <c r="B44" s="191">
        <v>116001</v>
      </c>
      <c r="C44" s="42" t="s">
        <v>11</v>
      </c>
      <c r="D44" s="42" t="s">
        <v>167</v>
      </c>
      <c r="E44" s="42" t="s">
        <v>168</v>
      </c>
      <c r="F44" s="43">
        <v>116.4</v>
      </c>
      <c r="G44" s="43">
        <v>116.4</v>
      </c>
      <c r="H44" s="54">
        <v>94.540289</v>
      </c>
      <c r="I44" s="68">
        <f t="shared" si="0"/>
        <v>0.812201795532646</v>
      </c>
      <c r="J44" s="69" t="s">
        <v>14</v>
      </c>
    </row>
    <row r="45" s="1" customFormat="1" spans="1:10">
      <c r="A45" s="190">
        <v>43</v>
      </c>
      <c r="B45" s="191">
        <v>116001</v>
      </c>
      <c r="C45" s="42" t="s">
        <v>11</v>
      </c>
      <c r="D45" s="42" t="s">
        <v>169</v>
      </c>
      <c r="E45" s="42" t="s">
        <v>170</v>
      </c>
      <c r="F45" s="43">
        <v>9.95</v>
      </c>
      <c r="G45" s="43">
        <v>9.95</v>
      </c>
      <c r="H45" s="54">
        <v>8.819672</v>
      </c>
      <c r="I45" s="68">
        <f t="shared" si="0"/>
        <v>0.8863991959799</v>
      </c>
      <c r="J45" s="69" t="s">
        <v>14</v>
      </c>
    </row>
    <row r="46" s="1" customFormat="1" spans="1:10">
      <c r="A46" s="190">
        <v>44</v>
      </c>
      <c r="B46" s="191">
        <v>116001</v>
      </c>
      <c r="C46" s="42" t="s">
        <v>11</v>
      </c>
      <c r="D46" s="42" t="s">
        <v>171</v>
      </c>
      <c r="E46" s="42" t="s">
        <v>172</v>
      </c>
      <c r="F46" s="43">
        <v>3.6</v>
      </c>
      <c r="G46" s="43">
        <v>3.6</v>
      </c>
      <c r="H46" s="54">
        <v>3.6</v>
      </c>
      <c r="I46" s="68">
        <f t="shared" si="0"/>
        <v>1</v>
      </c>
      <c r="J46" s="69" t="s">
        <v>14</v>
      </c>
    </row>
    <row r="47" s="1" customFormat="1" spans="1:10">
      <c r="A47" s="190">
        <v>45</v>
      </c>
      <c r="B47" s="191">
        <v>116001</v>
      </c>
      <c r="C47" s="42" t="s">
        <v>11</v>
      </c>
      <c r="D47" s="42" t="s">
        <v>173</v>
      </c>
      <c r="E47" s="42" t="s">
        <v>174</v>
      </c>
      <c r="F47" s="43">
        <v>30</v>
      </c>
      <c r="G47" s="43">
        <v>30</v>
      </c>
      <c r="H47" s="54">
        <v>29.767653</v>
      </c>
      <c r="I47" s="68">
        <f t="shared" si="0"/>
        <v>0.9922551</v>
      </c>
      <c r="J47" s="69" t="s">
        <v>14</v>
      </c>
    </row>
    <row r="48" s="1" customFormat="1" spans="1:10">
      <c r="A48" s="190">
        <v>46</v>
      </c>
      <c r="B48" s="191">
        <v>116001</v>
      </c>
      <c r="C48" s="42" t="s">
        <v>11</v>
      </c>
      <c r="D48" s="42" t="s">
        <v>175</v>
      </c>
      <c r="E48" s="42" t="s">
        <v>105</v>
      </c>
      <c r="F48" s="43">
        <v>141.94</v>
      </c>
      <c r="G48" s="43">
        <v>141.94</v>
      </c>
      <c r="H48" s="54">
        <v>141.94</v>
      </c>
      <c r="I48" s="68">
        <f t="shared" si="0"/>
        <v>1</v>
      </c>
      <c r="J48" s="69" t="s">
        <v>14</v>
      </c>
    </row>
    <row r="49" s="1" customFormat="1" spans="1:10">
      <c r="A49" s="190">
        <v>47</v>
      </c>
      <c r="B49" s="191">
        <v>116001</v>
      </c>
      <c r="C49" s="42" t="s">
        <v>11</v>
      </c>
      <c r="D49" s="42" t="s">
        <v>176</v>
      </c>
      <c r="E49" s="42" t="s">
        <v>177</v>
      </c>
      <c r="F49" s="43">
        <v>7.77</v>
      </c>
      <c r="G49" s="43">
        <v>7.77</v>
      </c>
      <c r="H49" s="54">
        <v>6.779935</v>
      </c>
      <c r="I49" s="68">
        <f t="shared" si="0"/>
        <v>0.872578507078507</v>
      </c>
      <c r="J49" s="69" t="s">
        <v>14</v>
      </c>
    </row>
    <row r="50" s="1" customFormat="1" spans="1:10">
      <c r="A50" s="190">
        <v>48</v>
      </c>
      <c r="B50" s="191">
        <v>116001</v>
      </c>
      <c r="C50" s="42" t="s">
        <v>11</v>
      </c>
      <c r="D50" s="42" t="s">
        <v>178</v>
      </c>
      <c r="E50" s="42" t="s">
        <v>179</v>
      </c>
      <c r="F50" s="43">
        <v>2</v>
      </c>
      <c r="G50" s="43">
        <v>2</v>
      </c>
      <c r="H50" s="54">
        <v>2</v>
      </c>
      <c r="I50" s="68">
        <f t="shared" si="0"/>
        <v>1</v>
      </c>
      <c r="J50" s="69" t="s">
        <v>14</v>
      </c>
    </row>
    <row r="51" s="1" customFormat="1" spans="1:10">
      <c r="A51" s="190">
        <v>49</v>
      </c>
      <c r="B51" s="191">
        <v>116001</v>
      </c>
      <c r="C51" s="42" t="s">
        <v>11</v>
      </c>
      <c r="D51" s="42" t="s">
        <v>180</v>
      </c>
      <c r="E51" s="42" t="s">
        <v>181</v>
      </c>
      <c r="F51" s="43">
        <v>23.1</v>
      </c>
      <c r="G51" s="43">
        <v>23.1</v>
      </c>
      <c r="H51" s="54">
        <v>3.119113</v>
      </c>
      <c r="I51" s="68">
        <f t="shared" si="0"/>
        <v>0.135026536796537</v>
      </c>
      <c r="J51" s="69" t="s">
        <v>14</v>
      </c>
    </row>
    <row r="52" s="1" customFormat="1" spans="1:10">
      <c r="A52" s="190">
        <v>50</v>
      </c>
      <c r="B52" s="191">
        <v>116001</v>
      </c>
      <c r="C52" s="42" t="s">
        <v>11</v>
      </c>
      <c r="D52" s="42" t="s">
        <v>182</v>
      </c>
      <c r="E52" s="42" t="s">
        <v>183</v>
      </c>
      <c r="F52" s="43">
        <v>60</v>
      </c>
      <c r="G52" s="40">
        <v>117.6</v>
      </c>
      <c r="H52" s="54">
        <v>117.6</v>
      </c>
      <c r="I52" s="68">
        <f t="shared" si="0"/>
        <v>1</v>
      </c>
      <c r="J52" s="69" t="s">
        <v>14</v>
      </c>
    </row>
    <row r="53" s="1" customFormat="1" spans="1:10">
      <c r="A53" s="190">
        <v>51</v>
      </c>
      <c r="B53" s="191">
        <v>117001</v>
      </c>
      <c r="C53" s="42" t="s">
        <v>184</v>
      </c>
      <c r="D53" s="42" t="s">
        <v>185</v>
      </c>
      <c r="E53" s="42" t="s">
        <v>186</v>
      </c>
      <c r="F53" s="43">
        <v>4.9</v>
      </c>
      <c r="G53" s="43">
        <v>4.9</v>
      </c>
      <c r="H53" s="45">
        <v>4.9</v>
      </c>
      <c r="I53" s="68">
        <f t="shared" si="0"/>
        <v>1</v>
      </c>
      <c r="J53" s="69" t="s">
        <v>14</v>
      </c>
    </row>
    <row r="54" s="1" customFormat="1" spans="1:10">
      <c r="A54" s="190">
        <v>52</v>
      </c>
      <c r="B54" s="191">
        <v>117001</v>
      </c>
      <c r="C54" s="42" t="s">
        <v>184</v>
      </c>
      <c r="D54" s="42" t="s">
        <v>187</v>
      </c>
      <c r="E54" s="42" t="s">
        <v>188</v>
      </c>
      <c r="F54" s="43">
        <v>2.3</v>
      </c>
      <c r="G54" s="43">
        <v>2.3</v>
      </c>
      <c r="H54" s="45">
        <v>2.3</v>
      </c>
      <c r="I54" s="68">
        <f t="shared" si="0"/>
        <v>1</v>
      </c>
      <c r="J54" s="69" t="s">
        <v>14</v>
      </c>
    </row>
    <row r="55" s="1" customFormat="1" spans="1:10">
      <c r="A55" s="190">
        <v>53</v>
      </c>
      <c r="B55" s="191">
        <v>117001</v>
      </c>
      <c r="C55" s="42" t="s">
        <v>184</v>
      </c>
      <c r="D55" s="42" t="s">
        <v>189</v>
      </c>
      <c r="E55" s="42" t="s">
        <v>190</v>
      </c>
      <c r="F55" s="43">
        <v>4.54</v>
      </c>
      <c r="G55" s="43">
        <v>4.54</v>
      </c>
      <c r="H55" s="45">
        <v>4.54</v>
      </c>
      <c r="I55" s="68">
        <f t="shared" si="0"/>
        <v>1</v>
      </c>
      <c r="J55" s="69" t="s">
        <v>14</v>
      </c>
    </row>
    <row r="56" s="1" customFormat="1" spans="1:10">
      <c r="A56" s="190">
        <v>54</v>
      </c>
      <c r="B56" s="191">
        <v>118001</v>
      </c>
      <c r="C56" s="42" t="s">
        <v>191</v>
      </c>
      <c r="D56" s="42" t="s">
        <v>192</v>
      </c>
      <c r="E56" s="42" t="s">
        <v>105</v>
      </c>
      <c r="F56" s="43">
        <v>54.73</v>
      </c>
      <c r="G56" s="43">
        <v>54.73</v>
      </c>
      <c r="H56" s="54">
        <v>51.512516</v>
      </c>
      <c r="I56" s="68">
        <f t="shared" si="0"/>
        <v>0.941211693769413</v>
      </c>
      <c r="J56" s="69" t="s">
        <v>14</v>
      </c>
    </row>
    <row r="57" s="1" customFormat="1" spans="1:10">
      <c r="A57" s="190">
        <v>55</v>
      </c>
      <c r="B57" s="191">
        <v>118001</v>
      </c>
      <c r="C57" s="42" t="s">
        <v>191</v>
      </c>
      <c r="D57" s="42" t="s">
        <v>193</v>
      </c>
      <c r="E57" s="42" t="s">
        <v>194</v>
      </c>
      <c r="F57" s="43">
        <v>36</v>
      </c>
      <c r="G57" s="43">
        <v>36</v>
      </c>
      <c r="H57" s="54">
        <v>32</v>
      </c>
      <c r="I57" s="68">
        <f t="shared" si="0"/>
        <v>0.888888888888889</v>
      </c>
      <c r="J57" s="69" t="s">
        <v>14</v>
      </c>
    </row>
    <row r="58" s="1" customFormat="1" spans="1:10">
      <c r="A58" s="190">
        <v>56</v>
      </c>
      <c r="B58" s="191">
        <v>118001</v>
      </c>
      <c r="C58" s="42" t="s">
        <v>191</v>
      </c>
      <c r="D58" s="42" t="s">
        <v>195</v>
      </c>
      <c r="E58" s="42" t="s">
        <v>196</v>
      </c>
      <c r="F58" s="43">
        <v>25</v>
      </c>
      <c r="G58" s="40">
        <v>49.2</v>
      </c>
      <c r="H58" s="54">
        <v>49.2</v>
      </c>
      <c r="I58" s="68">
        <f t="shared" si="0"/>
        <v>1</v>
      </c>
      <c r="J58" s="69" t="s">
        <v>14</v>
      </c>
    </row>
    <row r="59" s="1" customFormat="1" spans="1:10">
      <c r="A59" s="190">
        <v>57</v>
      </c>
      <c r="B59" s="191">
        <v>119001</v>
      </c>
      <c r="C59" s="42" t="s">
        <v>197</v>
      </c>
      <c r="D59" s="42" t="s">
        <v>198</v>
      </c>
      <c r="E59" s="42" t="s">
        <v>199</v>
      </c>
      <c r="F59" s="43">
        <v>80</v>
      </c>
      <c r="G59" s="40">
        <v>120</v>
      </c>
      <c r="H59" s="54">
        <v>124.39</v>
      </c>
      <c r="I59" s="68">
        <f t="shared" si="0"/>
        <v>1.03658333333333</v>
      </c>
      <c r="J59" s="69" t="s">
        <v>14</v>
      </c>
    </row>
    <row r="60" s="1" customFormat="1" spans="1:10">
      <c r="A60" s="190">
        <v>58</v>
      </c>
      <c r="B60" s="191">
        <v>121001</v>
      </c>
      <c r="C60" s="42" t="s">
        <v>200</v>
      </c>
      <c r="D60" s="42" t="s">
        <v>201</v>
      </c>
      <c r="E60" s="42" t="s">
        <v>202</v>
      </c>
      <c r="F60" s="43">
        <v>8.89</v>
      </c>
      <c r="G60" s="43">
        <v>8.89</v>
      </c>
      <c r="H60" s="54">
        <v>11.4711</v>
      </c>
      <c r="I60" s="68">
        <f t="shared" si="0"/>
        <v>1.29033745781777</v>
      </c>
      <c r="J60" s="69" t="s">
        <v>14</v>
      </c>
    </row>
    <row r="61" s="1" customFormat="1" spans="1:10">
      <c r="A61" s="190">
        <v>59</v>
      </c>
      <c r="B61" s="191">
        <v>121001</v>
      </c>
      <c r="C61" s="42" t="s">
        <v>200</v>
      </c>
      <c r="D61" s="42" t="s">
        <v>203</v>
      </c>
      <c r="E61" s="42" t="s">
        <v>204</v>
      </c>
      <c r="F61" s="43">
        <v>228.51</v>
      </c>
      <c r="G61" s="43">
        <v>228.51</v>
      </c>
      <c r="H61" s="54">
        <v>228.51</v>
      </c>
      <c r="I61" s="68">
        <f t="shared" si="0"/>
        <v>1</v>
      </c>
      <c r="J61" s="69" t="s">
        <v>14</v>
      </c>
    </row>
    <row r="62" s="1" customFormat="1" spans="1:10">
      <c r="A62" s="190">
        <v>60</v>
      </c>
      <c r="B62" s="191">
        <v>121001</v>
      </c>
      <c r="C62" s="42" t="s">
        <v>200</v>
      </c>
      <c r="D62" s="42" t="s">
        <v>205</v>
      </c>
      <c r="E62" s="42" t="s">
        <v>206</v>
      </c>
      <c r="F62" s="43">
        <v>551</v>
      </c>
      <c r="G62" s="43">
        <v>551</v>
      </c>
      <c r="H62" s="54">
        <v>526.292304</v>
      </c>
      <c r="I62" s="68">
        <f t="shared" si="0"/>
        <v>0.95515844646098</v>
      </c>
      <c r="J62" s="77">
        <v>24.707696</v>
      </c>
    </row>
    <row r="63" s="1" customFormat="1" spans="1:10">
      <c r="A63" s="190">
        <v>61</v>
      </c>
      <c r="B63" s="191">
        <v>121001</v>
      </c>
      <c r="C63" s="42" t="s">
        <v>200</v>
      </c>
      <c r="D63" s="42" t="s">
        <v>207</v>
      </c>
      <c r="E63" s="42" t="s">
        <v>208</v>
      </c>
      <c r="F63" s="43">
        <v>602.52</v>
      </c>
      <c r="G63" s="40">
        <v>822.49</v>
      </c>
      <c r="H63" s="54">
        <v>822.49</v>
      </c>
      <c r="I63" s="68">
        <f t="shared" si="0"/>
        <v>1</v>
      </c>
      <c r="J63" s="69" t="s">
        <v>14</v>
      </c>
    </row>
    <row r="64" s="1" customFormat="1" spans="1:10">
      <c r="A64" s="190">
        <v>62</v>
      </c>
      <c r="B64" s="191">
        <v>121001</v>
      </c>
      <c r="C64" s="42" t="s">
        <v>200</v>
      </c>
      <c r="D64" s="42" t="s">
        <v>209</v>
      </c>
      <c r="E64" s="42" t="s">
        <v>210</v>
      </c>
      <c r="F64" s="43">
        <v>280.06</v>
      </c>
      <c r="G64" s="40">
        <v>402.68</v>
      </c>
      <c r="H64" s="54">
        <v>402.68</v>
      </c>
      <c r="I64" s="68">
        <f t="shared" si="0"/>
        <v>1</v>
      </c>
      <c r="J64" s="69" t="s">
        <v>14</v>
      </c>
    </row>
    <row r="65" s="1" customFormat="1" spans="1:10">
      <c r="A65" s="190">
        <v>63</v>
      </c>
      <c r="B65" s="191">
        <v>121001</v>
      </c>
      <c r="C65" s="42" t="s">
        <v>200</v>
      </c>
      <c r="D65" s="42" t="s">
        <v>211</v>
      </c>
      <c r="E65" s="42" t="s">
        <v>212</v>
      </c>
      <c r="F65" s="43">
        <v>50</v>
      </c>
      <c r="G65" s="43">
        <v>50</v>
      </c>
      <c r="H65" s="54">
        <v>20</v>
      </c>
      <c r="I65" s="68">
        <f t="shared" si="0"/>
        <v>0.4</v>
      </c>
      <c r="J65" s="69" t="s">
        <v>14</v>
      </c>
    </row>
    <row r="66" s="1" customFormat="1" spans="1:10">
      <c r="A66" s="190">
        <v>64</v>
      </c>
      <c r="B66" s="191">
        <v>121001</v>
      </c>
      <c r="C66" s="42" t="s">
        <v>200</v>
      </c>
      <c r="D66" s="42" t="s">
        <v>213</v>
      </c>
      <c r="E66" s="42" t="s">
        <v>214</v>
      </c>
      <c r="F66" s="78">
        <v>2166.39</v>
      </c>
      <c r="G66" s="40">
        <v>2543.43</v>
      </c>
      <c r="H66" s="54">
        <v>2543.43</v>
      </c>
      <c r="I66" s="68">
        <f t="shared" si="0"/>
        <v>1</v>
      </c>
      <c r="J66" s="69" t="s">
        <v>14</v>
      </c>
    </row>
    <row r="67" s="1" customFormat="1" spans="1:10">
      <c r="A67" s="190">
        <v>65</v>
      </c>
      <c r="B67" s="191">
        <v>121001</v>
      </c>
      <c r="C67" s="42" t="s">
        <v>200</v>
      </c>
      <c r="D67" s="42" t="s">
        <v>215</v>
      </c>
      <c r="E67" s="42" t="s">
        <v>216</v>
      </c>
      <c r="F67" s="43">
        <v>449.97</v>
      </c>
      <c r="G67" s="43">
        <v>449.97</v>
      </c>
      <c r="H67" s="54">
        <v>449.97</v>
      </c>
      <c r="I67" s="68">
        <f t="shared" ref="I67:I130" si="1">H67/G67</f>
        <v>1</v>
      </c>
      <c r="J67" s="69" t="s">
        <v>14</v>
      </c>
    </row>
    <row r="68" s="1" customFormat="1" spans="1:10">
      <c r="A68" s="190">
        <v>66</v>
      </c>
      <c r="B68" s="191">
        <v>121001</v>
      </c>
      <c r="C68" s="42" t="s">
        <v>200</v>
      </c>
      <c r="D68" s="42" t="s">
        <v>217</v>
      </c>
      <c r="E68" s="42" t="s">
        <v>218</v>
      </c>
      <c r="F68" s="43">
        <v>153.63</v>
      </c>
      <c r="G68" s="40">
        <v>145.13</v>
      </c>
      <c r="H68" s="54">
        <v>145.13</v>
      </c>
      <c r="I68" s="68">
        <f t="shared" si="1"/>
        <v>1</v>
      </c>
      <c r="J68" s="69" t="s">
        <v>14</v>
      </c>
    </row>
    <row r="69" s="1" customFormat="1" spans="1:10">
      <c r="A69" s="190">
        <v>67</v>
      </c>
      <c r="B69" s="191">
        <v>121001</v>
      </c>
      <c r="C69" s="42" t="s">
        <v>200</v>
      </c>
      <c r="D69" s="42" t="s">
        <v>219</v>
      </c>
      <c r="E69" s="42" t="s">
        <v>220</v>
      </c>
      <c r="F69" s="43">
        <v>247</v>
      </c>
      <c r="G69" s="43">
        <v>247</v>
      </c>
      <c r="H69" s="54">
        <v>247</v>
      </c>
      <c r="I69" s="68">
        <f t="shared" si="1"/>
        <v>1</v>
      </c>
      <c r="J69" s="69" t="s">
        <v>14</v>
      </c>
    </row>
    <row r="70" s="1" customFormat="1" spans="1:10">
      <c r="A70" s="190">
        <v>68</v>
      </c>
      <c r="B70" s="191">
        <v>121001</v>
      </c>
      <c r="C70" s="42" t="s">
        <v>200</v>
      </c>
      <c r="D70" s="42" t="s">
        <v>221</v>
      </c>
      <c r="E70" s="42" t="s">
        <v>222</v>
      </c>
      <c r="F70" s="43">
        <v>12.56</v>
      </c>
      <c r="G70" s="43">
        <v>12.56</v>
      </c>
      <c r="H70" s="54">
        <v>12.5625</v>
      </c>
      <c r="I70" s="68">
        <f t="shared" si="1"/>
        <v>1.00019904458599</v>
      </c>
      <c r="J70" s="69" t="s">
        <v>14</v>
      </c>
    </row>
    <row r="71" s="1" customFormat="1" spans="1:10">
      <c r="A71" s="190">
        <v>69</v>
      </c>
      <c r="B71" s="191">
        <v>121001</v>
      </c>
      <c r="C71" s="42" t="s">
        <v>200</v>
      </c>
      <c r="D71" s="42" t="s">
        <v>223</v>
      </c>
      <c r="E71" s="42" t="s">
        <v>224</v>
      </c>
      <c r="F71" s="43">
        <v>59</v>
      </c>
      <c r="G71" s="43">
        <v>59</v>
      </c>
      <c r="H71" s="54">
        <v>59</v>
      </c>
      <c r="I71" s="68">
        <f t="shared" si="1"/>
        <v>1</v>
      </c>
      <c r="J71" s="69" t="s">
        <v>14</v>
      </c>
    </row>
    <row r="72" s="1" customFormat="1" spans="1:10">
      <c r="A72" s="190">
        <v>70</v>
      </c>
      <c r="B72" s="191">
        <v>121001</v>
      </c>
      <c r="C72" s="42" t="s">
        <v>200</v>
      </c>
      <c r="D72" s="42" t="s">
        <v>225</v>
      </c>
      <c r="E72" s="42" t="s">
        <v>226</v>
      </c>
      <c r="F72" s="43">
        <v>164.83</v>
      </c>
      <c r="G72" s="43">
        <v>164.83</v>
      </c>
      <c r="H72" s="54">
        <v>103.5007</v>
      </c>
      <c r="I72" s="68">
        <f t="shared" si="1"/>
        <v>0.627923921616211</v>
      </c>
      <c r="J72" s="87">
        <v>46.45696</v>
      </c>
    </row>
    <row r="73" s="1" customFormat="1" spans="1:10">
      <c r="A73" s="190">
        <v>71</v>
      </c>
      <c r="B73" s="191">
        <v>121001</v>
      </c>
      <c r="C73" s="42" t="s">
        <v>200</v>
      </c>
      <c r="D73" s="42" t="s">
        <v>227</v>
      </c>
      <c r="E73" s="42" t="s">
        <v>228</v>
      </c>
      <c r="F73" s="43">
        <v>12</v>
      </c>
      <c r="G73" s="40">
        <v>17.86</v>
      </c>
      <c r="H73" s="54">
        <v>17.8585</v>
      </c>
      <c r="I73" s="68">
        <f t="shared" si="1"/>
        <v>0.99991601343785</v>
      </c>
      <c r="J73" s="69" t="s">
        <v>14</v>
      </c>
    </row>
    <row r="74" s="1" customFormat="1" spans="1:10">
      <c r="A74" s="190">
        <v>72</v>
      </c>
      <c r="B74" s="191">
        <v>121001</v>
      </c>
      <c r="C74" s="42" t="s">
        <v>200</v>
      </c>
      <c r="D74" s="42" t="s">
        <v>229</v>
      </c>
      <c r="E74" s="42" t="s">
        <v>230</v>
      </c>
      <c r="F74" s="43">
        <v>661</v>
      </c>
      <c r="G74" s="43">
        <v>661</v>
      </c>
      <c r="H74" s="54">
        <v>0</v>
      </c>
      <c r="I74" s="68">
        <f t="shared" si="1"/>
        <v>0</v>
      </c>
      <c r="J74" s="69" t="s">
        <v>14</v>
      </c>
    </row>
    <row r="75" s="1" customFormat="1" spans="1:10">
      <c r="A75" s="190">
        <v>73</v>
      </c>
      <c r="B75" s="191">
        <v>121001</v>
      </c>
      <c r="C75" s="42" t="s">
        <v>200</v>
      </c>
      <c r="D75" s="42" t="s">
        <v>231</v>
      </c>
      <c r="E75" s="42" t="s">
        <v>232</v>
      </c>
      <c r="F75" s="43">
        <v>4.9</v>
      </c>
      <c r="G75" s="43">
        <v>4.9</v>
      </c>
      <c r="H75" s="54">
        <v>4.9</v>
      </c>
      <c r="I75" s="68">
        <f t="shared" si="1"/>
        <v>1</v>
      </c>
      <c r="J75" s="69" t="s">
        <v>14</v>
      </c>
    </row>
    <row r="76" s="1" customFormat="1" spans="1:10">
      <c r="A76" s="190">
        <v>74</v>
      </c>
      <c r="B76" s="191">
        <v>121001</v>
      </c>
      <c r="C76" s="42" t="s">
        <v>200</v>
      </c>
      <c r="D76" s="42" t="s">
        <v>233</v>
      </c>
      <c r="E76" s="42" t="s">
        <v>234</v>
      </c>
      <c r="F76" s="43">
        <v>20</v>
      </c>
      <c r="G76" s="43">
        <v>20</v>
      </c>
      <c r="H76" s="54">
        <v>19.9373</v>
      </c>
      <c r="I76" s="68">
        <f t="shared" si="1"/>
        <v>0.996865</v>
      </c>
      <c r="J76" s="69" t="s">
        <v>14</v>
      </c>
    </row>
    <row r="77" s="1" customFormat="1" spans="1:10">
      <c r="A77" s="190">
        <v>75</v>
      </c>
      <c r="B77" s="191">
        <v>121001</v>
      </c>
      <c r="C77" s="42" t="s">
        <v>200</v>
      </c>
      <c r="D77" s="42" t="s">
        <v>235</v>
      </c>
      <c r="E77" s="42" t="s">
        <v>236</v>
      </c>
      <c r="F77" s="43">
        <v>483.25</v>
      </c>
      <c r="G77" s="40">
        <v>788.83</v>
      </c>
      <c r="H77" s="54">
        <v>774.051011</v>
      </c>
      <c r="I77" s="68">
        <f t="shared" si="1"/>
        <v>0.981264671729016</v>
      </c>
      <c r="J77" s="69" t="s">
        <v>14</v>
      </c>
    </row>
    <row r="78" s="1" customFormat="1" spans="1:10">
      <c r="A78" s="190">
        <v>76</v>
      </c>
      <c r="B78" s="191">
        <v>121001</v>
      </c>
      <c r="C78" s="42" t="s">
        <v>200</v>
      </c>
      <c r="D78" s="42" t="s">
        <v>237</v>
      </c>
      <c r="E78" s="42" t="s">
        <v>238</v>
      </c>
      <c r="F78" s="43">
        <v>150</v>
      </c>
      <c r="G78" s="43">
        <v>150</v>
      </c>
      <c r="H78" s="54">
        <v>0</v>
      </c>
      <c r="I78" s="68">
        <f t="shared" si="1"/>
        <v>0</v>
      </c>
      <c r="J78" s="69" t="s">
        <v>14</v>
      </c>
    </row>
    <row r="79" s="1" customFormat="1" spans="1:10">
      <c r="A79" s="190">
        <v>77</v>
      </c>
      <c r="B79" s="191">
        <v>121001</v>
      </c>
      <c r="C79" s="42" t="s">
        <v>200</v>
      </c>
      <c r="D79" s="42" t="s">
        <v>239</v>
      </c>
      <c r="E79" s="42" t="s">
        <v>240</v>
      </c>
      <c r="F79" s="43">
        <v>15.91</v>
      </c>
      <c r="G79" s="43">
        <v>15.91</v>
      </c>
      <c r="H79" s="54">
        <v>15.9114</v>
      </c>
      <c r="I79" s="68">
        <f t="shared" si="1"/>
        <v>1.00008799497172</v>
      </c>
      <c r="J79" s="69" t="s">
        <v>14</v>
      </c>
    </row>
    <row r="80" s="1" customFormat="1" spans="1:10">
      <c r="A80" s="190">
        <v>78</v>
      </c>
      <c r="B80" s="191">
        <v>121001</v>
      </c>
      <c r="C80" s="42" t="s">
        <v>200</v>
      </c>
      <c r="D80" s="42" t="s">
        <v>241</v>
      </c>
      <c r="E80" s="42" t="s">
        <v>242</v>
      </c>
      <c r="F80" s="43">
        <v>200</v>
      </c>
      <c r="G80" s="43">
        <v>200</v>
      </c>
      <c r="H80" s="79">
        <v>50</v>
      </c>
      <c r="I80" s="68">
        <f t="shared" si="1"/>
        <v>0.25</v>
      </c>
      <c r="J80" s="69" t="s">
        <v>14</v>
      </c>
    </row>
    <row r="81" s="1" customFormat="1" spans="1:10">
      <c r="A81" s="190">
        <v>79</v>
      </c>
      <c r="B81" s="191">
        <v>121001</v>
      </c>
      <c r="C81" s="42" t="s">
        <v>200</v>
      </c>
      <c r="D81" s="42" t="s">
        <v>243</v>
      </c>
      <c r="E81" s="42" t="s">
        <v>244</v>
      </c>
      <c r="F81" s="78">
        <v>1079.06</v>
      </c>
      <c r="G81" s="78">
        <v>1079.06</v>
      </c>
      <c r="H81" s="54">
        <v>1079.06</v>
      </c>
      <c r="I81" s="68">
        <f t="shared" si="1"/>
        <v>1</v>
      </c>
      <c r="J81" s="69" t="s">
        <v>14</v>
      </c>
    </row>
    <row r="82" s="1" customFormat="1" spans="1:10">
      <c r="A82" s="190">
        <v>80</v>
      </c>
      <c r="B82" s="191">
        <v>121003</v>
      </c>
      <c r="C82" s="42" t="s">
        <v>245</v>
      </c>
      <c r="D82" s="42" t="s">
        <v>246</v>
      </c>
      <c r="E82" s="42" t="s">
        <v>247</v>
      </c>
      <c r="F82" s="43">
        <v>107</v>
      </c>
      <c r="G82" s="40">
        <v>113</v>
      </c>
      <c r="H82" s="54">
        <v>113</v>
      </c>
      <c r="I82" s="68">
        <f t="shared" si="1"/>
        <v>1</v>
      </c>
      <c r="J82" s="69" t="s">
        <v>14</v>
      </c>
    </row>
    <row r="83" s="1" customFormat="1" spans="1:10">
      <c r="A83" s="190">
        <v>81</v>
      </c>
      <c r="B83" s="191">
        <v>121003</v>
      </c>
      <c r="C83" s="42" t="s">
        <v>245</v>
      </c>
      <c r="D83" s="42" t="s">
        <v>248</v>
      </c>
      <c r="E83" s="42" t="s">
        <v>249</v>
      </c>
      <c r="F83" s="43">
        <v>166.66</v>
      </c>
      <c r="G83" s="40">
        <v>193.92</v>
      </c>
      <c r="H83" s="54">
        <v>193.92</v>
      </c>
      <c r="I83" s="68">
        <f t="shared" si="1"/>
        <v>1</v>
      </c>
      <c r="J83" s="69" t="s">
        <v>14</v>
      </c>
    </row>
    <row r="84" s="1" customFormat="1" spans="1:10">
      <c r="A84" s="190">
        <v>82</v>
      </c>
      <c r="B84" s="191">
        <v>121003</v>
      </c>
      <c r="C84" s="42" t="s">
        <v>245</v>
      </c>
      <c r="D84" s="42" t="s">
        <v>250</v>
      </c>
      <c r="E84" s="42" t="s">
        <v>251</v>
      </c>
      <c r="F84" s="43">
        <v>12.53</v>
      </c>
      <c r="G84" s="43">
        <v>12.53</v>
      </c>
      <c r="H84" s="54">
        <v>12.53</v>
      </c>
      <c r="I84" s="68">
        <f t="shared" si="1"/>
        <v>1</v>
      </c>
      <c r="J84" s="69" t="s">
        <v>14</v>
      </c>
    </row>
    <row r="85" s="1" customFormat="1" spans="1:10">
      <c r="A85" s="190">
        <v>83</v>
      </c>
      <c r="B85" s="191">
        <v>121006</v>
      </c>
      <c r="C85" s="42" t="s">
        <v>252</v>
      </c>
      <c r="D85" s="42" t="s">
        <v>253</v>
      </c>
      <c r="E85" s="42" t="s">
        <v>254</v>
      </c>
      <c r="F85" s="43">
        <v>211.96</v>
      </c>
      <c r="G85" s="43">
        <v>211.96</v>
      </c>
      <c r="H85" s="54">
        <v>191.84994</v>
      </c>
      <c r="I85" s="68">
        <f t="shared" si="1"/>
        <v>0.90512332515569</v>
      </c>
      <c r="J85" s="69" t="s">
        <v>14</v>
      </c>
    </row>
    <row r="86" s="1" customFormat="1" spans="1:10">
      <c r="A86" s="190">
        <v>84</v>
      </c>
      <c r="B86" s="191">
        <v>121006</v>
      </c>
      <c r="C86" s="42" t="s">
        <v>252</v>
      </c>
      <c r="D86" s="42" t="s">
        <v>255</v>
      </c>
      <c r="E86" s="42" t="s">
        <v>256</v>
      </c>
      <c r="F86" s="43">
        <v>0.41</v>
      </c>
      <c r="G86" s="43">
        <v>0.41</v>
      </c>
      <c r="H86" s="54">
        <v>0.408</v>
      </c>
      <c r="I86" s="68">
        <f t="shared" si="1"/>
        <v>0.995121951219512</v>
      </c>
      <c r="J86" s="69" t="s">
        <v>14</v>
      </c>
    </row>
    <row r="87" s="1" customFormat="1" spans="1:10">
      <c r="A87" s="190">
        <v>85</v>
      </c>
      <c r="B87" s="191">
        <v>121006</v>
      </c>
      <c r="C87" s="42" t="s">
        <v>252</v>
      </c>
      <c r="D87" s="42" t="s">
        <v>257</v>
      </c>
      <c r="E87" s="42" t="s">
        <v>258</v>
      </c>
      <c r="F87" s="43">
        <v>37.99</v>
      </c>
      <c r="G87" s="40">
        <v>34.99</v>
      </c>
      <c r="H87" s="54">
        <v>34.99</v>
      </c>
      <c r="I87" s="68">
        <f t="shared" si="1"/>
        <v>1</v>
      </c>
      <c r="J87" s="69" t="s">
        <v>14</v>
      </c>
    </row>
    <row r="88" s="1" customFormat="1" spans="1:10">
      <c r="A88" s="190">
        <v>86</v>
      </c>
      <c r="B88" s="191">
        <v>121006</v>
      </c>
      <c r="C88" s="42" t="s">
        <v>252</v>
      </c>
      <c r="D88" s="42" t="s">
        <v>259</v>
      </c>
      <c r="E88" s="42" t="s">
        <v>260</v>
      </c>
      <c r="F88" s="43">
        <v>3.45</v>
      </c>
      <c r="G88" s="43">
        <v>3.45</v>
      </c>
      <c r="H88" s="54">
        <v>3.454</v>
      </c>
      <c r="I88" s="68">
        <f t="shared" si="1"/>
        <v>1.00115942028986</v>
      </c>
      <c r="J88" s="69" t="s">
        <v>14</v>
      </c>
    </row>
    <row r="89" s="1" customFormat="1" spans="1:10">
      <c r="A89" s="190">
        <v>87</v>
      </c>
      <c r="B89" s="191">
        <v>121006</v>
      </c>
      <c r="C89" s="42" t="s">
        <v>252</v>
      </c>
      <c r="D89" s="42" t="s">
        <v>261</v>
      </c>
      <c r="E89" s="42" t="s">
        <v>262</v>
      </c>
      <c r="F89" s="43">
        <v>6.29</v>
      </c>
      <c r="G89" s="40">
        <v>9.69</v>
      </c>
      <c r="H89" s="54">
        <v>8.632</v>
      </c>
      <c r="I89" s="68">
        <f t="shared" si="1"/>
        <v>0.890815273477812</v>
      </c>
      <c r="J89" s="87">
        <v>0.298</v>
      </c>
    </row>
    <row r="90" s="1" customFormat="1" spans="1:10">
      <c r="A90" s="190">
        <v>88</v>
      </c>
      <c r="B90" s="191">
        <v>122001</v>
      </c>
      <c r="C90" s="42" t="s">
        <v>263</v>
      </c>
      <c r="D90" s="42" t="s">
        <v>264</v>
      </c>
      <c r="E90" s="42" t="s">
        <v>265</v>
      </c>
      <c r="F90" s="43">
        <v>9.07</v>
      </c>
      <c r="G90" s="43">
        <v>9.07</v>
      </c>
      <c r="H90" s="45">
        <v>9.07</v>
      </c>
      <c r="I90" s="68">
        <f t="shared" si="1"/>
        <v>1</v>
      </c>
      <c r="J90" s="69" t="s">
        <v>14</v>
      </c>
    </row>
    <row r="91" s="1" customFormat="1" spans="1:10">
      <c r="A91" s="190">
        <v>89</v>
      </c>
      <c r="B91" s="191">
        <v>122001</v>
      </c>
      <c r="C91" s="42" t="s">
        <v>263</v>
      </c>
      <c r="D91" s="42" t="s">
        <v>266</v>
      </c>
      <c r="E91" s="42" t="s">
        <v>267</v>
      </c>
      <c r="F91" s="43">
        <v>50</v>
      </c>
      <c r="G91" s="40">
        <v>70</v>
      </c>
      <c r="H91" s="42">
        <v>74.07</v>
      </c>
      <c r="I91" s="88">
        <f t="shared" si="1"/>
        <v>1.05814285714286</v>
      </c>
      <c r="J91" s="69" t="s">
        <v>14</v>
      </c>
    </row>
    <row r="92" s="1" customFormat="1" spans="1:10">
      <c r="A92" s="190">
        <v>90</v>
      </c>
      <c r="B92" s="191">
        <v>122001</v>
      </c>
      <c r="C92" s="42" t="s">
        <v>263</v>
      </c>
      <c r="D92" s="42" t="s">
        <v>268</v>
      </c>
      <c r="E92" s="42" t="s">
        <v>269</v>
      </c>
      <c r="F92" s="43">
        <v>50</v>
      </c>
      <c r="G92" s="43">
        <v>50</v>
      </c>
      <c r="H92" s="43">
        <v>50</v>
      </c>
      <c r="I92" s="89">
        <f t="shared" si="1"/>
        <v>1</v>
      </c>
      <c r="J92" s="69" t="s">
        <v>14</v>
      </c>
    </row>
    <row r="93" s="1" customFormat="1" spans="1:10">
      <c r="A93" s="190">
        <v>91</v>
      </c>
      <c r="B93" s="191">
        <v>123001</v>
      </c>
      <c r="C93" s="42" t="s">
        <v>270</v>
      </c>
      <c r="D93" s="42" t="s">
        <v>271</v>
      </c>
      <c r="E93" s="42" t="s">
        <v>272</v>
      </c>
      <c r="F93" s="43">
        <v>45</v>
      </c>
      <c r="G93" s="43">
        <v>45</v>
      </c>
      <c r="H93" s="42">
        <v>39.843634</v>
      </c>
      <c r="I93" s="89">
        <f t="shared" si="1"/>
        <v>0.885414088888889</v>
      </c>
      <c r="J93" s="69" t="s">
        <v>14</v>
      </c>
    </row>
    <row r="94" s="1" customFormat="1" spans="1:10">
      <c r="A94" s="190">
        <v>92</v>
      </c>
      <c r="B94" s="191">
        <v>201001</v>
      </c>
      <c r="C94" s="42" t="s">
        <v>61</v>
      </c>
      <c r="D94" s="42" t="s">
        <v>273</v>
      </c>
      <c r="E94" s="63" t="s">
        <v>274</v>
      </c>
      <c r="F94" s="43">
        <v>27</v>
      </c>
      <c r="G94" s="80">
        <v>61.8</v>
      </c>
      <c r="H94" s="81">
        <v>66.43</v>
      </c>
      <c r="I94" s="89">
        <f t="shared" si="1"/>
        <v>1.07491909385113</v>
      </c>
      <c r="J94" s="69" t="s">
        <v>14</v>
      </c>
    </row>
    <row r="95" s="1" customFormat="1" spans="1:10">
      <c r="A95" s="190">
        <v>93</v>
      </c>
      <c r="B95" s="191">
        <v>201001</v>
      </c>
      <c r="C95" s="42" t="s">
        <v>61</v>
      </c>
      <c r="D95" s="42" t="s">
        <v>275</v>
      </c>
      <c r="E95" s="42" t="s">
        <v>276</v>
      </c>
      <c r="F95" s="43">
        <v>162.76</v>
      </c>
      <c r="G95" s="80">
        <v>162.76</v>
      </c>
      <c r="H95" s="81">
        <v>124.69</v>
      </c>
      <c r="I95" s="89">
        <f t="shared" si="1"/>
        <v>0.766097321209142</v>
      </c>
      <c r="J95" s="69" t="s">
        <v>14</v>
      </c>
    </row>
    <row r="96" s="1" customFormat="1" spans="1:10">
      <c r="A96" s="190">
        <v>94</v>
      </c>
      <c r="B96" s="191">
        <v>201001</v>
      </c>
      <c r="C96" s="42" t="s">
        <v>61</v>
      </c>
      <c r="D96" s="42" t="s">
        <v>277</v>
      </c>
      <c r="E96" s="42" t="s">
        <v>278</v>
      </c>
      <c r="F96" s="78">
        <v>1290</v>
      </c>
      <c r="G96" s="80">
        <v>1290</v>
      </c>
      <c r="H96" s="81">
        <v>1290</v>
      </c>
      <c r="I96" s="89">
        <f t="shared" si="1"/>
        <v>1</v>
      </c>
      <c r="J96" s="69" t="s">
        <v>14</v>
      </c>
    </row>
    <row r="97" s="1" customFormat="1" spans="1:10">
      <c r="A97" s="190">
        <v>95</v>
      </c>
      <c r="B97" s="191">
        <v>201001</v>
      </c>
      <c r="C97" s="42" t="s">
        <v>61</v>
      </c>
      <c r="D97" s="42" t="s">
        <v>279</v>
      </c>
      <c r="E97" s="42" t="s">
        <v>280</v>
      </c>
      <c r="F97" s="43">
        <v>942.62</v>
      </c>
      <c r="G97" s="80">
        <v>1592.62</v>
      </c>
      <c r="H97" s="81">
        <v>1592.62</v>
      </c>
      <c r="I97" s="89">
        <f t="shared" si="1"/>
        <v>1</v>
      </c>
      <c r="J97" s="90" t="s">
        <v>14</v>
      </c>
    </row>
    <row r="98" s="1" customFormat="1" spans="1:10">
      <c r="A98" s="190">
        <v>96</v>
      </c>
      <c r="B98" s="191">
        <v>201001</v>
      </c>
      <c r="C98" s="42" t="s">
        <v>61</v>
      </c>
      <c r="D98" s="42" t="s">
        <v>281</v>
      </c>
      <c r="E98" s="42" t="s">
        <v>282</v>
      </c>
      <c r="F98" s="43">
        <v>251</v>
      </c>
      <c r="G98" s="80">
        <v>251</v>
      </c>
      <c r="H98" s="81">
        <v>141.26</v>
      </c>
      <c r="I98" s="89">
        <f t="shared" si="1"/>
        <v>0.562788844621514</v>
      </c>
      <c r="J98" s="69" t="s">
        <v>14</v>
      </c>
    </row>
    <row r="99" s="1" customFormat="1" spans="1:10">
      <c r="A99" s="190">
        <v>97</v>
      </c>
      <c r="B99" s="191">
        <v>201001</v>
      </c>
      <c r="C99" s="42" t="s">
        <v>61</v>
      </c>
      <c r="D99" s="42" t="s">
        <v>283</v>
      </c>
      <c r="E99" s="42" t="s">
        <v>284</v>
      </c>
      <c r="F99" s="43">
        <v>5</v>
      </c>
      <c r="G99" s="80">
        <v>5</v>
      </c>
      <c r="H99" s="81">
        <v>5</v>
      </c>
      <c r="I99" s="89">
        <f t="shared" si="1"/>
        <v>1</v>
      </c>
      <c r="J99" s="69" t="s">
        <v>14</v>
      </c>
    </row>
    <row r="100" s="1" customFormat="1" spans="1:10">
      <c r="A100" s="190">
        <v>98</v>
      </c>
      <c r="B100" s="191">
        <v>201001</v>
      </c>
      <c r="C100" s="42" t="s">
        <v>61</v>
      </c>
      <c r="D100" s="42" t="s">
        <v>285</v>
      </c>
      <c r="E100" s="42" t="s">
        <v>286</v>
      </c>
      <c r="F100" s="78">
        <v>5400</v>
      </c>
      <c r="G100" s="80">
        <v>5400</v>
      </c>
      <c r="H100" s="81">
        <v>4750</v>
      </c>
      <c r="I100" s="89">
        <f t="shared" si="1"/>
        <v>0.87962962962963</v>
      </c>
      <c r="J100" s="69" t="s">
        <v>14</v>
      </c>
    </row>
    <row r="101" s="1" customFormat="1" spans="1:10">
      <c r="A101" s="190">
        <v>99</v>
      </c>
      <c r="B101" s="191">
        <v>201001</v>
      </c>
      <c r="C101" s="42" t="s">
        <v>61</v>
      </c>
      <c r="D101" s="42" t="s">
        <v>287</v>
      </c>
      <c r="E101" s="42" t="s">
        <v>288</v>
      </c>
      <c r="F101" s="43">
        <v>591.85</v>
      </c>
      <c r="G101" s="80">
        <v>591.85</v>
      </c>
      <c r="H101" s="81">
        <v>617.59</v>
      </c>
      <c r="I101" s="89">
        <f t="shared" si="1"/>
        <v>1.04349074934527</v>
      </c>
      <c r="J101" s="69" t="s">
        <v>14</v>
      </c>
    </row>
    <row r="102" s="1" customFormat="1" spans="1:10">
      <c r="A102" s="190">
        <v>100</v>
      </c>
      <c r="B102" s="191">
        <v>202001</v>
      </c>
      <c r="C102" s="42" t="s">
        <v>289</v>
      </c>
      <c r="D102" s="42" t="s">
        <v>290</v>
      </c>
      <c r="E102" s="42" t="s">
        <v>291</v>
      </c>
      <c r="F102" s="43">
        <v>10</v>
      </c>
      <c r="G102" s="80">
        <v>10</v>
      </c>
      <c r="H102" s="81">
        <v>10</v>
      </c>
      <c r="I102" s="89">
        <f t="shared" si="1"/>
        <v>1</v>
      </c>
      <c r="J102" s="69" t="s">
        <v>14</v>
      </c>
    </row>
    <row r="103" s="1" customFormat="1" spans="1:10">
      <c r="A103" s="190">
        <v>101</v>
      </c>
      <c r="B103" s="191">
        <v>202001</v>
      </c>
      <c r="C103" s="42" t="s">
        <v>289</v>
      </c>
      <c r="D103" s="42" t="s">
        <v>292</v>
      </c>
      <c r="E103" s="42" t="s">
        <v>293</v>
      </c>
      <c r="F103" s="43">
        <v>4</v>
      </c>
      <c r="G103" s="80">
        <v>4</v>
      </c>
      <c r="H103" s="81">
        <v>4</v>
      </c>
      <c r="I103" s="89">
        <f t="shared" si="1"/>
        <v>1</v>
      </c>
      <c r="J103" s="69" t="s">
        <v>14</v>
      </c>
    </row>
    <row r="104" s="1" customFormat="1" spans="1:10">
      <c r="A104" s="190">
        <v>102</v>
      </c>
      <c r="B104" s="191">
        <v>203001</v>
      </c>
      <c r="C104" s="42" t="s">
        <v>294</v>
      </c>
      <c r="D104" s="42" t="s">
        <v>295</v>
      </c>
      <c r="E104" s="42" t="s">
        <v>296</v>
      </c>
      <c r="F104" s="43">
        <v>113</v>
      </c>
      <c r="G104" s="80">
        <v>113</v>
      </c>
      <c r="H104" s="81">
        <v>113</v>
      </c>
      <c r="I104" s="89">
        <f t="shared" si="1"/>
        <v>1</v>
      </c>
      <c r="J104" s="69" t="s">
        <v>14</v>
      </c>
    </row>
    <row r="105" s="1" customFormat="1" spans="1:10">
      <c r="A105" s="190">
        <v>103</v>
      </c>
      <c r="B105" s="191">
        <v>203001</v>
      </c>
      <c r="C105" s="42" t="s">
        <v>294</v>
      </c>
      <c r="D105" s="42" t="s">
        <v>297</v>
      </c>
      <c r="E105" s="42" t="s">
        <v>298</v>
      </c>
      <c r="F105" s="78">
        <v>1000</v>
      </c>
      <c r="G105" s="80">
        <v>1846</v>
      </c>
      <c r="H105" s="81">
        <v>1846</v>
      </c>
      <c r="I105" s="89">
        <f t="shared" si="1"/>
        <v>1</v>
      </c>
      <c r="J105" s="69" t="s">
        <v>14</v>
      </c>
    </row>
    <row r="106" s="1" customFormat="1" spans="1:10">
      <c r="A106" s="190">
        <v>104</v>
      </c>
      <c r="B106" s="191">
        <v>203001</v>
      </c>
      <c r="C106" s="42" t="s">
        <v>294</v>
      </c>
      <c r="D106" s="42" t="s">
        <v>299</v>
      </c>
      <c r="E106" s="42" t="s">
        <v>300</v>
      </c>
      <c r="F106" s="43">
        <v>10</v>
      </c>
      <c r="G106" s="80">
        <v>32.1</v>
      </c>
      <c r="H106" s="81">
        <v>26.25</v>
      </c>
      <c r="I106" s="89">
        <f t="shared" si="1"/>
        <v>0.817757009345794</v>
      </c>
      <c r="J106" s="69" t="s">
        <v>14</v>
      </c>
    </row>
    <row r="107" s="1" customFormat="1" spans="1:10">
      <c r="A107" s="190">
        <v>105</v>
      </c>
      <c r="B107" s="191">
        <v>203001</v>
      </c>
      <c r="C107" s="42" t="s">
        <v>294</v>
      </c>
      <c r="D107" s="42" t="s">
        <v>301</v>
      </c>
      <c r="E107" s="42" t="s">
        <v>302</v>
      </c>
      <c r="F107" s="43">
        <v>63.85</v>
      </c>
      <c r="G107" s="80">
        <v>63.85</v>
      </c>
      <c r="H107" s="81">
        <v>0</v>
      </c>
      <c r="I107" s="89">
        <f t="shared" si="1"/>
        <v>0</v>
      </c>
      <c r="J107" s="69" t="s">
        <v>14</v>
      </c>
    </row>
    <row r="108" s="1" customFormat="1" spans="1:10">
      <c r="A108" s="190">
        <v>106</v>
      </c>
      <c r="B108" s="191">
        <v>203001</v>
      </c>
      <c r="C108" s="42" t="s">
        <v>294</v>
      </c>
      <c r="D108" s="42" t="s">
        <v>303</v>
      </c>
      <c r="E108" s="42" t="s">
        <v>304</v>
      </c>
      <c r="F108" s="43">
        <v>20</v>
      </c>
      <c r="G108" s="80">
        <v>56.3</v>
      </c>
      <c r="H108" s="81">
        <v>50.31</v>
      </c>
      <c r="I108" s="89">
        <f t="shared" si="1"/>
        <v>0.89360568383659</v>
      </c>
      <c r="J108" s="69" t="s">
        <v>14</v>
      </c>
    </row>
    <row r="109" s="1" customFormat="1" spans="1:10">
      <c r="A109" s="190">
        <v>107</v>
      </c>
      <c r="B109" s="191">
        <v>203001</v>
      </c>
      <c r="C109" s="42" t="s">
        <v>294</v>
      </c>
      <c r="D109" s="42" t="s">
        <v>305</v>
      </c>
      <c r="E109" s="42" t="s">
        <v>306</v>
      </c>
      <c r="F109" s="43">
        <v>1.7</v>
      </c>
      <c r="G109" s="80">
        <v>1.7</v>
      </c>
      <c r="H109" s="81">
        <v>1.7</v>
      </c>
      <c r="I109" s="89">
        <f t="shared" si="1"/>
        <v>1</v>
      </c>
      <c r="J109" s="69" t="s">
        <v>14</v>
      </c>
    </row>
    <row r="110" s="1" customFormat="1" spans="1:10">
      <c r="A110" s="190">
        <v>108</v>
      </c>
      <c r="B110" s="191">
        <v>203001</v>
      </c>
      <c r="C110" s="42" t="s">
        <v>294</v>
      </c>
      <c r="D110" s="42" t="s">
        <v>307</v>
      </c>
      <c r="E110" s="42" t="s">
        <v>308</v>
      </c>
      <c r="F110" s="43">
        <v>1.2</v>
      </c>
      <c r="G110" s="80">
        <v>1.2</v>
      </c>
      <c r="H110" s="81">
        <v>1.2</v>
      </c>
      <c r="I110" s="89">
        <f t="shared" si="1"/>
        <v>1</v>
      </c>
      <c r="J110" s="69" t="s">
        <v>14</v>
      </c>
    </row>
    <row r="111" s="1" customFormat="1" spans="1:10">
      <c r="A111" s="190">
        <v>109</v>
      </c>
      <c r="B111" s="191">
        <v>203001</v>
      </c>
      <c r="C111" s="42" t="s">
        <v>294</v>
      </c>
      <c r="D111" s="42" t="s">
        <v>309</v>
      </c>
      <c r="E111" s="42" t="s">
        <v>310</v>
      </c>
      <c r="F111" s="43">
        <v>30.91</v>
      </c>
      <c r="G111" s="80">
        <v>30.91</v>
      </c>
      <c r="H111" s="81">
        <v>30.91</v>
      </c>
      <c r="I111" s="89">
        <f t="shared" si="1"/>
        <v>1</v>
      </c>
      <c r="J111" s="69" t="s">
        <v>14</v>
      </c>
    </row>
    <row r="112" s="1" customFormat="1" spans="1:10">
      <c r="A112" s="190">
        <v>110</v>
      </c>
      <c r="B112" s="191">
        <v>203001</v>
      </c>
      <c r="C112" s="42" t="s">
        <v>294</v>
      </c>
      <c r="D112" s="42" t="s">
        <v>311</v>
      </c>
      <c r="E112" s="42" t="s">
        <v>312</v>
      </c>
      <c r="F112" s="43">
        <v>1</v>
      </c>
      <c r="G112" s="80">
        <v>1</v>
      </c>
      <c r="H112" s="81">
        <v>1</v>
      </c>
      <c r="I112" s="89">
        <f t="shared" si="1"/>
        <v>1</v>
      </c>
      <c r="J112" s="69" t="s">
        <v>14</v>
      </c>
    </row>
    <row r="113" s="1" customFormat="1" spans="1:10">
      <c r="A113" s="190">
        <v>111</v>
      </c>
      <c r="B113" s="191">
        <v>203001</v>
      </c>
      <c r="C113" s="42" t="s">
        <v>294</v>
      </c>
      <c r="D113" s="42" t="s">
        <v>313</v>
      </c>
      <c r="E113" s="42" t="s">
        <v>314</v>
      </c>
      <c r="F113" s="43">
        <v>32.13</v>
      </c>
      <c r="G113" s="80">
        <v>32.13</v>
      </c>
      <c r="H113" s="81">
        <v>32.13</v>
      </c>
      <c r="I113" s="89">
        <f t="shared" si="1"/>
        <v>1</v>
      </c>
      <c r="J113" s="90" t="s">
        <v>14</v>
      </c>
    </row>
    <row r="114" s="1" customFormat="1" spans="1:10">
      <c r="A114" s="190">
        <v>112</v>
      </c>
      <c r="B114" s="191">
        <v>203001</v>
      </c>
      <c r="C114" s="42" t="s">
        <v>294</v>
      </c>
      <c r="D114" s="42" t="s">
        <v>315</v>
      </c>
      <c r="E114" s="42" t="s">
        <v>316</v>
      </c>
      <c r="F114" s="43">
        <v>120.32</v>
      </c>
      <c r="G114" s="80">
        <v>120.32</v>
      </c>
      <c r="H114" s="81">
        <v>0</v>
      </c>
      <c r="I114" s="89">
        <f t="shared" si="1"/>
        <v>0</v>
      </c>
      <c r="J114" s="69" t="s">
        <v>14</v>
      </c>
    </row>
    <row r="115" s="1" customFormat="1" spans="1:10">
      <c r="A115" s="190">
        <v>113</v>
      </c>
      <c r="B115" s="191">
        <v>203001</v>
      </c>
      <c r="C115" s="42" t="s">
        <v>294</v>
      </c>
      <c r="D115" s="42" t="s">
        <v>317</v>
      </c>
      <c r="E115" s="42" t="s">
        <v>318</v>
      </c>
      <c r="F115" s="43">
        <v>64.9</v>
      </c>
      <c r="G115" s="80">
        <v>64.9</v>
      </c>
      <c r="H115" s="81">
        <v>64.9</v>
      </c>
      <c r="I115" s="89">
        <f t="shared" si="1"/>
        <v>1</v>
      </c>
      <c r="J115" s="69" t="s">
        <v>14</v>
      </c>
    </row>
    <row r="116" s="1" customFormat="1" spans="1:10">
      <c r="A116" s="190">
        <v>114</v>
      </c>
      <c r="B116" s="191">
        <v>203002</v>
      </c>
      <c r="C116" s="42" t="s">
        <v>319</v>
      </c>
      <c r="D116" s="42" t="s">
        <v>320</v>
      </c>
      <c r="E116" s="42" t="s">
        <v>321</v>
      </c>
      <c r="F116" s="43">
        <v>26.22</v>
      </c>
      <c r="G116" s="80">
        <v>29.02</v>
      </c>
      <c r="H116" s="81">
        <v>26.22</v>
      </c>
      <c r="I116" s="89">
        <f t="shared" si="1"/>
        <v>0.903514817367333</v>
      </c>
      <c r="J116" s="69" t="s">
        <v>14</v>
      </c>
    </row>
    <row r="117" s="1" customFormat="1" spans="1:10">
      <c r="A117" s="190">
        <v>115</v>
      </c>
      <c r="B117" s="191">
        <v>203002</v>
      </c>
      <c r="C117" s="42" t="s">
        <v>319</v>
      </c>
      <c r="D117" s="42" t="s">
        <v>322</v>
      </c>
      <c r="E117" s="42" t="s">
        <v>323</v>
      </c>
      <c r="F117" s="43">
        <v>68.23</v>
      </c>
      <c r="G117" s="80">
        <v>68.23</v>
      </c>
      <c r="H117" s="81">
        <v>35.23</v>
      </c>
      <c r="I117" s="89">
        <f t="shared" si="1"/>
        <v>0.516341785138502</v>
      </c>
      <c r="J117" s="69" t="s">
        <v>14</v>
      </c>
    </row>
    <row r="118" s="1" customFormat="1" spans="1:10">
      <c r="A118" s="190">
        <v>116</v>
      </c>
      <c r="B118" s="191">
        <v>203002</v>
      </c>
      <c r="C118" s="42" t="s">
        <v>319</v>
      </c>
      <c r="D118" s="42" t="s">
        <v>324</v>
      </c>
      <c r="E118" s="42" t="s">
        <v>325</v>
      </c>
      <c r="F118" s="43">
        <v>196.88</v>
      </c>
      <c r="G118" s="80">
        <v>230.53</v>
      </c>
      <c r="H118" s="81">
        <v>196.88</v>
      </c>
      <c r="I118" s="89">
        <f t="shared" si="1"/>
        <v>0.854032013187004</v>
      </c>
      <c r="J118" s="69" t="s">
        <v>14</v>
      </c>
    </row>
    <row r="119" s="1" customFormat="1" spans="1:10">
      <c r="A119" s="190">
        <v>117</v>
      </c>
      <c r="B119" s="191">
        <v>203003</v>
      </c>
      <c r="C119" s="42" t="s">
        <v>326</v>
      </c>
      <c r="D119" s="42" t="s">
        <v>327</v>
      </c>
      <c r="E119" s="63" t="s">
        <v>328</v>
      </c>
      <c r="F119" s="43">
        <v>3</v>
      </c>
      <c r="G119" s="80">
        <v>3.16</v>
      </c>
      <c r="H119" s="81">
        <v>3</v>
      </c>
      <c r="I119" s="89">
        <f t="shared" si="1"/>
        <v>0.949367088607595</v>
      </c>
      <c r="J119" s="69" t="s">
        <v>14</v>
      </c>
    </row>
    <row r="120" s="1" customFormat="1" spans="1:10">
      <c r="A120" s="190">
        <v>118</v>
      </c>
      <c r="B120" s="191">
        <v>203003</v>
      </c>
      <c r="C120" s="42" t="s">
        <v>326</v>
      </c>
      <c r="D120" s="42" t="s">
        <v>329</v>
      </c>
      <c r="E120" s="42" t="s">
        <v>330</v>
      </c>
      <c r="F120" s="43">
        <v>11.71</v>
      </c>
      <c r="G120" s="80">
        <v>12.52</v>
      </c>
      <c r="H120" s="81">
        <v>11.71</v>
      </c>
      <c r="I120" s="89">
        <f t="shared" si="1"/>
        <v>0.935303514376997</v>
      </c>
      <c r="J120" s="69" t="s">
        <v>14</v>
      </c>
    </row>
    <row r="121" s="1" customFormat="1" spans="1:10">
      <c r="A121" s="190">
        <v>119</v>
      </c>
      <c r="B121" s="191">
        <v>203003</v>
      </c>
      <c r="C121" s="42" t="s">
        <v>326</v>
      </c>
      <c r="D121" s="42" t="s">
        <v>331</v>
      </c>
      <c r="E121" s="42" t="s">
        <v>332</v>
      </c>
      <c r="F121" s="43">
        <v>0.09</v>
      </c>
      <c r="G121" s="80">
        <v>0.09</v>
      </c>
      <c r="H121" s="81">
        <v>0.09</v>
      </c>
      <c r="I121" s="89">
        <f t="shared" si="1"/>
        <v>1</v>
      </c>
      <c r="J121" s="69" t="s">
        <v>14</v>
      </c>
    </row>
    <row r="122" s="1" customFormat="1" spans="1:10">
      <c r="A122" s="190">
        <v>120</v>
      </c>
      <c r="B122" s="191">
        <v>203004</v>
      </c>
      <c r="C122" s="42" t="s">
        <v>333</v>
      </c>
      <c r="D122" s="42" t="s">
        <v>334</v>
      </c>
      <c r="E122" s="63" t="s">
        <v>335</v>
      </c>
      <c r="F122" s="43">
        <v>102.97</v>
      </c>
      <c r="G122" s="80">
        <v>110.14</v>
      </c>
      <c r="H122" s="81">
        <v>102.97</v>
      </c>
      <c r="I122" s="89">
        <f t="shared" si="1"/>
        <v>0.934901035046305</v>
      </c>
      <c r="J122" s="69" t="s">
        <v>14</v>
      </c>
    </row>
    <row r="123" s="1" customFormat="1" spans="1:10">
      <c r="A123" s="190">
        <v>121</v>
      </c>
      <c r="B123" s="191">
        <v>203004</v>
      </c>
      <c r="C123" s="42" t="s">
        <v>333</v>
      </c>
      <c r="D123" s="42" t="s">
        <v>336</v>
      </c>
      <c r="E123" s="42" t="s">
        <v>332</v>
      </c>
      <c r="F123" s="43">
        <v>47.52</v>
      </c>
      <c r="G123" s="80">
        <v>47.52</v>
      </c>
      <c r="H123" s="81">
        <v>28.36</v>
      </c>
      <c r="I123" s="89">
        <f t="shared" si="1"/>
        <v>0.596801346801347</v>
      </c>
      <c r="J123" s="69" t="s">
        <v>14</v>
      </c>
    </row>
    <row r="124" s="1" customFormat="1" spans="1:10">
      <c r="A124" s="190">
        <v>122</v>
      </c>
      <c r="B124" s="191">
        <v>203004</v>
      </c>
      <c r="C124" s="42" t="s">
        <v>333</v>
      </c>
      <c r="D124" s="42" t="s">
        <v>337</v>
      </c>
      <c r="E124" s="42" t="s">
        <v>338</v>
      </c>
      <c r="F124" s="43">
        <v>18.01</v>
      </c>
      <c r="G124" s="80">
        <v>19.48</v>
      </c>
      <c r="H124" s="81">
        <v>18.01</v>
      </c>
      <c r="I124" s="89">
        <f t="shared" si="1"/>
        <v>0.924537987679672</v>
      </c>
      <c r="J124" s="69" t="s">
        <v>14</v>
      </c>
    </row>
    <row r="125" s="1" customFormat="1" spans="1:10">
      <c r="A125" s="190">
        <v>123</v>
      </c>
      <c r="B125" s="191">
        <v>203005</v>
      </c>
      <c r="C125" s="42" t="s">
        <v>339</v>
      </c>
      <c r="D125" s="42" t="s">
        <v>340</v>
      </c>
      <c r="E125" s="42" t="s">
        <v>338</v>
      </c>
      <c r="F125" s="43">
        <v>16.36</v>
      </c>
      <c r="G125" s="80">
        <v>17.22</v>
      </c>
      <c r="H125" s="81">
        <v>16.36</v>
      </c>
      <c r="I125" s="89">
        <f t="shared" si="1"/>
        <v>0.950058072009292</v>
      </c>
      <c r="J125" s="69" t="s">
        <v>14</v>
      </c>
    </row>
    <row r="126" s="1" customFormat="1" spans="1:10">
      <c r="A126" s="190">
        <v>124</v>
      </c>
      <c r="B126" s="191">
        <v>203005</v>
      </c>
      <c r="C126" s="42" t="s">
        <v>339</v>
      </c>
      <c r="D126" s="42" t="s">
        <v>341</v>
      </c>
      <c r="E126" s="42" t="s">
        <v>332</v>
      </c>
      <c r="F126" s="43">
        <v>46.25</v>
      </c>
      <c r="G126" s="80">
        <v>46.25</v>
      </c>
      <c r="H126" s="81">
        <v>27.59</v>
      </c>
      <c r="I126" s="89">
        <f t="shared" si="1"/>
        <v>0.596540540540541</v>
      </c>
      <c r="J126" s="69" t="s">
        <v>14</v>
      </c>
    </row>
    <row r="127" s="1" customFormat="1" spans="1:10">
      <c r="A127" s="190">
        <v>125</v>
      </c>
      <c r="B127" s="191">
        <v>203005</v>
      </c>
      <c r="C127" s="42" t="s">
        <v>339</v>
      </c>
      <c r="D127" s="42" t="s">
        <v>342</v>
      </c>
      <c r="E127" s="42" t="s">
        <v>325</v>
      </c>
      <c r="F127" s="43">
        <v>95.53</v>
      </c>
      <c r="G127" s="80">
        <v>102.13</v>
      </c>
      <c r="H127" s="81">
        <v>95.53</v>
      </c>
      <c r="I127" s="89">
        <f t="shared" si="1"/>
        <v>0.935376480955645</v>
      </c>
      <c r="J127" s="69" t="s">
        <v>14</v>
      </c>
    </row>
    <row r="128" s="1" customFormat="1" spans="1:10">
      <c r="A128" s="190">
        <v>126</v>
      </c>
      <c r="B128" s="191">
        <v>203006</v>
      </c>
      <c r="C128" s="42" t="s">
        <v>343</v>
      </c>
      <c r="D128" s="42" t="s">
        <v>344</v>
      </c>
      <c r="E128" s="42" t="s">
        <v>338</v>
      </c>
      <c r="F128" s="43">
        <v>24.18</v>
      </c>
      <c r="G128" s="80">
        <v>26.65</v>
      </c>
      <c r="H128" s="81">
        <v>24.18</v>
      </c>
      <c r="I128" s="89">
        <f t="shared" si="1"/>
        <v>0.907317073170732</v>
      </c>
      <c r="J128" s="69" t="s">
        <v>14</v>
      </c>
    </row>
    <row r="129" s="1" customFormat="1" spans="1:10">
      <c r="A129" s="190">
        <v>127</v>
      </c>
      <c r="B129" s="191">
        <v>203006</v>
      </c>
      <c r="C129" s="42" t="s">
        <v>343</v>
      </c>
      <c r="D129" s="42" t="s">
        <v>345</v>
      </c>
      <c r="E129" s="42" t="s">
        <v>332</v>
      </c>
      <c r="F129" s="43">
        <v>68.91</v>
      </c>
      <c r="G129" s="80">
        <v>68.91</v>
      </c>
      <c r="H129" s="81">
        <v>41.19</v>
      </c>
      <c r="I129" s="89">
        <f t="shared" si="1"/>
        <v>0.597736177622986</v>
      </c>
      <c r="J129" s="69" t="s">
        <v>14</v>
      </c>
    </row>
    <row r="130" s="1" customFormat="1" spans="1:10">
      <c r="A130" s="190">
        <v>128</v>
      </c>
      <c r="B130" s="191">
        <v>203006</v>
      </c>
      <c r="C130" s="42" t="s">
        <v>343</v>
      </c>
      <c r="D130" s="42" t="s">
        <v>346</v>
      </c>
      <c r="E130" s="42" t="s">
        <v>347</v>
      </c>
      <c r="F130" s="43">
        <v>173.52</v>
      </c>
      <c r="G130" s="80">
        <v>190.47</v>
      </c>
      <c r="H130" s="81">
        <v>173.52</v>
      </c>
      <c r="I130" s="89">
        <f t="shared" si="1"/>
        <v>0.911009607812254</v>
      </c>
      <c r="J130" s="90" t="s">
        <v>14</v>
      </c>
    </row>
    <row r="131" s="1" customFormat="1" spans="1:10">
      <c r="A131" s="190">
        <v>129</v>
      </c>
      <c r="B131" s="191">
        <v>203007</v>
      </c>
      <c r="C131" s="42" t="s">
        <v>348</v>
      </c>
      <c r="D131" s="42" t="s">
        <v>349</v>
      </c>
      <c r="E131" s="42" t="s">
        <v>321</v>
      </c>
      <c r="F131" s="43">
        <v>19.19</v>
      </c>
      <c r="G131" s="80">
        <v>20.86</v>
      </c>
      <c r="H131" s="81">
        <v>19.19</v>
      </c>
      <c r="I131" s="89">
        <f t="shared" ref="I131:I194" si="2">H131/G131</f>
        <v>0.919942473633749</v>
      </c>
      <c r="J131" s="69" t="s">
        <v>14</v>
      </c>
    </row>
    <row r="132" s="1" customFormat="1" spans="1:10">
      <c r="A132" s="190">
        <v>130</v>
      </c>
      <c r="B132" s="191">
        <v>203007</v>
      </c>
      <c r="C132" s="42" t="s">
        <v>348</v>
      </c>
      <c r="D132" s="42" t="s">
        <v>350</v>
      </c>
      <c r="E132" s="63" t="s">
        <v>351</v>
      </c>
      <c r="F132" s="43">
        <v>116.44</v>
      </c>
      <c r="G132" s="80">
        <v>129.52</v>
      </c>
      <c r="H132" s="81">
        <v>116.44</v>
      </c>
      <c r="I132" s="89">
        <f t="shared" si="2"/>
        <v>0.899011735639283</v>
      </c>
      <c r="J132" s="69" t="s">
        <v>14</v>
      </c>
    </row>
    <row r="133" s="1" customFormat="1" spans="1:10">
      <c r="A133" s="190">
        <v>131</v>
      </c>
      <c r="B133" s="191">
        <v>203007</v>
      </c>
      <c r="C133" s="42" t="s">
        <v>348</v>
      </c>
      <c r="D133" s="42" t="s">
        <v>352</v>
      </c>
      <c r="E133" s="42" t="s">
        <v>323</v>
      </c>
      <c r="F133" s="43">
        <v>42.82</v>
      </c>
      <c r="G133" s="80">
        <v>42.82</v>
      </c>
      <c r="H133" s="81">
        <v>25.5349</v>
      </c>
      <c r="I133" s="89">
        <f t="shared" si="2"/>
        <v>0.596331153666511</v>
      </c>
      <c r="J133" s="69" t="s">
        <v>14</v>
      </c>
    </row>
    <row r="134" s="1" customFormat="1" spans="1:10">
      <c r="A134" s="190">
        <v>132</v>
      </c>
      <c r="B134" s="191">
        <v>203008</v>
      </c>
      <c r="C134" s="42" t="s">
        <v>353</v>
      </c>
      <c r="D134" s="42" t="s">
        <v>354</v>
      </c>
      <c r="E134" s="42" t="s">
        <v>338</v>
      </c>
      <c r="F134" s="43">
        <v>13.25</v>
      </c>
      <c r="G134" s="80">
        <v>14.27</v>
      </c>
      <c r="H134" s="81">
        <v>13.25</v>
      </c>
      <c r="I134" s="89">
        <f t="shared" si="2"/>
        <v>0.928521373510862</v>
      </c>
      <c r="J134" s="69" t="s">
        <v>14</v>
      </c>
    </row>
    <row r="135" s="1" customFormat="1" spans="1:10">
      <c r="A135" s="190">
        <v>133</v>
      </c>
      <c r="B135" s="191">
        <v>203008</v>
      </c>
      <c r="C135" s="42" t="s">
        <v>353</v>
      </c>
      <c r="D135" s="42" t="s">
        <v>355</v>
      </c>
      <c r="E135" s="42" t="s">
        <v>332</v>
      </c>
      <c r="F135" s="43">
        <v>31.89</v>
      </c>
      <c r="G135" s="80">
        <v>31.89</v>
      </c>
      <c r="H135" s="81">
        <v>18.98</v>
      </c>
      <c r="I135" s="89">
        <f t="shared" si="2"/>
        <v>0.595170899968642</v>
      </c>
      <c r="J135" s="69" t="s">
        <v>14</v>
      </c>
    </row>
    <row r="136" s="1" customFormat="1" spans="1:10">
      <c r="A136" s="190">
        <v>134</v>
      </c>
      <c r="B136" s="191">
        <v>203008</v>
      </c>
      <c r="C136" s="42" t="s">
        <v>353</v>
      </c>
      <c r="D136" s="42" t="s">
        <v>356</v>
      </c>
      <c r="E136" s="42" t="s">
        <v>347</v>
      </c>
      <c r="F136" s="43">
        <v>71.46</v>
      </c>
      <c r="G136" s="80">
        <v>76.46</v>
      </c>
      <c r="H136" s="81">
        <v>71.46</v>
      </c>
      <c r="I136" s="89">
        <f t="shared" si="2"/>
        <v>0.934606330107246</v>
      </c>
      <c r="J136" s="69" t="s">
        <v>14</v>
      </c>
    </row>
    <row r="137" s="1" customFormat="1" spans="1:10">
      <c r="A137" s="190">
        <v>135</v>
      </c>
      <c r="B137" s="191">
        <v>203009</v>
      </c>
      <c r="C137" s="42" t="s">
        <v>357</v>
      </c>
      <c r="D137" s="42" t="s">
        <v>358</v>
      </c>
      <c r="E137" s="42" t="s">
        <v>325</v>
      </c>
      <c r="F137" s="43">
        <v>23.18</v>
      </c>
      <c r="G137" s="80">
        <v>24.78</v>
      </c>
      <c r="H137" s="81">
        <v>23.18</v>
      </c>
      <c r="I137" s="89">
        <f t="shared" si="2"/>
        <v>0.935431799838579</v>
      </c>
      <c r="J137" s="90" t="s">
        <v>14</v>
      </c>
    </row>
    <row r="138" s="1" customFormat="1" spans="1:10">
      <c r="A138" s="190">
        <v>136</v>
      </c>
      <c r="B138" s="191">
        <v>203009</v>
      </c>
      <c r="C138" s="42" t="s">
        <v>357</v>
      </c>
      <c r="D138" s="42" t="s">
        <v>359</v>
      </c>
      <c r="E138" s="42" t="s">
        <v>360</v>
      </c>
      <c r="F138" s="43">
        <v>5.04</v>
      </c>
      <c r="G138" s="80">
        <v>5.37</v>
      </c>
      <c r="H138" s="81">
        <v>5.04</v>
      </c>
      <c r="I138" s="89">
        <f t="shared" si="2"/>
        <v>0.93854748603352</v>
      </c>
      <c r="J138" s="90" t="s">
        <v>14</v>
      </c>
    </row>
    <row r="139" s="1" customFormat="1" spans="1:10">
      <c r="A139" s="190">
        <v>137</v>
      </c>
      <c r="B139" s="191">
        <v>203009</v>
      </c>
      <c r="C139" s="42" t="s">
        <v>357</v>
      </c>
      <c r="D139" s="42" t="s">
        <v>361</v>
      </c>
      <c r="E139" s="42" t="s">
        <v>332</v>
      </c>
      <c r="F139" s="43">
        <v>14.86</v>
      </c>
      <c r="G139" s="80">
        <v>14.86</v>
      </c>
      <c r="H139" s="81">
        <v>8.72</v>
      </c>
      <c r="I139" s="89">
        <f t="shared" si="2"/>
        <v>0.586810228802153</v>
      </c>
      <c r="J139" s="90" t="s">
        <v>14</v>
      </c>
    </row>
    <row r="140" s="1" customFormat="1" spans="1:10">
      <c r="A140" s="190">
        <v>138</v>
      </c>
      <c r="B140" s="191">
        <v>203010</v>
      </c>
      <c r="C140" s="42" t="s">
        <v>362</v>
      </c>
      <c r="D140" s="42" t="s">
        <v>363</v>
      </c>
      <c r="E140" s="42" t="s">
        <v>338</v>
      </c>
      <c r="F140" s="43">
        <v>1.5</v>
      </c>
      <c r="G140" s="80">
        <v>1.5</v>
      </c>
      <c r="H140" s="81">
        <v>1.5</v>
      </c>
      <c r="I140" s="89">
        <f t="shared" si="2"/>
        <v>1</v>
      </c>
      <c r="J140" s="90" t="s">
        <v>14</v>
      </c>
    </row>
    <row r="141" s="1" customFormat="1" spans="1:10">
      <c r="A141" s="190">
        <v>139</v>
      </c>
      <c r="B141" s="191">
        <v>203011</v>
      </c>
      <c r="C141" s="42" t="s">
        <v>364</v>
      </c>
      <c r="D141" s="42" t="s">
        <v>365</v>
      </c>
      <c r="E141" s="42" t="s">
        <v>347</v>
      </c>
      <c r="F141" s="43">
        <v>40.19</v>
      </c>
      <c r="G141" s="80">
        <v>43.03</v>
      </c>
      <c r="H141" s="81">
        <v>40.19</v>
      </c>
      <c r="I141" s="89">
        <f t="shared" si="2"/>
        <v>0.933999535207994</v>
      </c>
      <c r="J141" s="90" t="s">
        <v>14</v>
      </c>
    </row>
    <row r="142" s="1" customFormat="1" spans="1:10">
      <c r="A142" s="190">
        <v>140</v>
      </c>
      <c r="B142" s="191">
        <v>203011</v>
      </c>
      <c r="C142" s="42" t="s">
        <v>364</v>
      </c>
      <c r="D142" s="42" t="s">
        <v>366</v>
      </c>
      <c r="E142" s="42" t="s">
        <v>332</v>
      </c>
      <c r="F142" s="43">
        <v>17.01</v>
      </c>
      <c r="G142" s="80">
        <v>17.01</v>
      </c>
      <c r="H142" s="81">
        <v>10.05</v>
      </c>
      <c r="I142" s="89">
        <f t="shared" si="2"/>
        <v>0.590828924162258</v>
      </c>
      <c r="J142" s="90" t="s">
        <v>14</v>
      </c>
    </row>
    <row r="143" s="1" customFormat="1" spans="1:10">
      <c r="A143" s="190">
        <v>141</v>
      </c>
      <c r="B143" s="191">
        <v>203011</v>
      </c>
      <c r="C143" s="42" t="s">
        <v>364</v>
      </c>
      <c r="D143" s="42" t="s">
        <v>367</v>
      </c>
      <c r="E143" s="42" t="s">
        <v>368</v>
      </c>
      <c r="F143" s="43">
        <v>8.28</v>
      </c>
      <c r="G143" s="80">
        <v>8.85</v>
      </c>
      <c r="H143" s="81">
        <v>8.28</v>
      </c>
      <c r="I143" s="89">
        <f t="shared" si="2"/>
        <v>0.935593220338983</v>
      </c>
      <c r="J143" s="90" t="s">
        <v>14</v>
      </c>
    </row>
    <row r="144" s="1" customFormat="1" spans="1:10">
      <c r="A144" s="190">
        <v>142</v>
      </c>
      <c r="B144" s="191">
        <v>203012</v>
      </c>
      <c r="C144" s="42" t="s">
        <v>369</v>
      </c>
      <c r="D144" s="42" t="s">
        <v>370</v>
      </c>
      <c r="E144" s="42" t="s">
        <v>325</v>
      </c>
      <c r="F144" s="43">
        <v>0.6</v>
      </c>
      <c r="G144" s="80">
        <v>3.1</v>
      </c>
      <c r="H144" s="81">
        <v>0.6</v>
      </c>
      <c r="I144" s="89">
        <f t="shared" si="2"/>
        <v>0.193548387096774</v>
      </c>
      <c r="J144" s="90" t="s">
        <v>14</v>
      </c>
    </row>
    <row r="145" s="1" customFormat="1" spans="1:10">
      <c r="A145" s="190">
        <v>143</v>
      </c>
      <c r="B145" s="191">
        <v>203012</v>
      </c>
      <c r="C145" s="42" t="s">
        <v>369</v>
      </c>
      <c r="D145" s="42" t="s">
        <v>371</v>
      </c>
      <c r="E145" s="42" t="s">
        <v>372</v>
      </c>
      <c r="F145" s="43">
        <v>0.3</v>
      </c>
      <c r="G145" s="80">
        <v>0.3</v>
      </c>
      <c r="H145" s="81">
        <v>0.3</v>
      </c>
      <c r="I145" s="89">
        <f t="shared" si="2"/>
        <v>1</v>
      </c>
      <c r="J145" s="90" t="s">
        <v>14</v>
      </c>
    </row>
    <row r="146" s="1" customFormat="1" spans="1:10">
      <c r="A146" s="190">
        <v>144</v>
      </c>
      <c r="B146" s="191">
        <v>204001</v>
      </c>
      <c r="C146" s="42" t="s">
        <v>15</v>
      </c>
      <c r="D146" s="42" t="s">
        <v>373</v>
      </c>
      <c r="E146" s="42" t="s">
        <v>374</v>
      </c>
      <c r="F146" s="78">
        <v>4095</v>
      </c>
      <c r="G146" s="80">
        <v>4095</v>
      </c>
      <c r="H146" s="81">
        <v>4095</v>
      </c>
      <c r="I146" s="89">
        <f t="shared" si="2"/>
        <v>1</v>
      </c>
      <c r="J146" s="90" t="s">
        <v>14</v>
      </c>
    </row>
    <row r="147" s="1" customFormat="1" spans="1:10">
      <c r="A147" s="190">
        <v>145</v>
      </c>
      <c r="B147" s="191">
        <v>204001</v>
      </c>
      <c r="C147" s="42" t="s">
        <v>15</v>
      </c>
      <c r="D147" s="42" t="s">
        <v>375</v>
      </c>
      <c r="E147" s="42" t="s">
        <v>376</v>
      </c>
      <c r="F147" s="43">
        <v>475.2</v>
      </c>
      <c r="G147" s="80">
        <v>475.2</v>
      </c>
      <c r="H147" s="81">
        <v>546.54</v>
      </c>
      <c r="I147" s="89">
        <f t="shared" si="2"/>
        <v>1.15012626262626</v>
      </c>
      <c r="J147" s="90" t="s">
        <v>14</v>
      </c>
    </row>
    <row r="148" s="1" customFormat="1" spans="1:10">
      <c r="A148" s="190">
        <v>146</v>
      </c>
      <c r="B148" s="191">
        <v>204001</v>
      </c>
      <c r="C148" s="42" t="s">
        <v>15</v>
      </c>
      <c r="D148" s="42" t="s">
        <v>377</v>
      </c>
      <c r="E148" s="42" t="s">
        <v>378</v>
      </c>
      <c r="F148" s="43">
        <v>160</v>
      </c>
      <c r="G148" s="80">
        <v>160</v>
      </c>
      <c r="H148" s="81">
        <v>43.26</v>
      </c>
      <c r="I148" s="89">
        <f t="shared" si="2"/>
        <v>0.270375</v>
      </c>
      <c r="J148" s="90" t="s">
        <v>14</v>
      </c>
    </row>
    <row r="149" s="1" customFormat="1" spans="1:10">
      <c r="A149" s="190">
        <v>147</v>
      </c>
      <c r="B149" s="191">
        <v>204001</v>
      </c>
      <c r="C149" s="42" t="s">
        <v>15</v>
      </c>
      <c r="D149" s="42" t="s">
        <v>379</v>
      </c>
      <c r="E149" s="42" t="s">
        <v>380</v>
      </c>
      <c r="F149" s="43">
        <v>38</v>
      </c>
      <c r="G149" s="80">
        <v>38</v>
      </c>
      <c r="H149" s="81">
        <v>269.73</v>
      </c>
      <c r="I149" s="89">
        <f t="shared" si="2"/>
        <v>7.09815789473684</v>
      </c>
      <c r="J149" s="90" t="s">
        <v>14</v>
      </c>
    </row>
    <row r="150" s="1" customFormat="1" spans="1:10">
      <c r="A150" s="190">
        <v>148</v>
      </c>
      <c r="B150" s="191">
        <v>204001</v>
      </c>
      <c r="C150" s="42" t="s">
        <v>15</v>
      </c>
      <c r="D150" s="42" t="s">
        <v>381</v>
      </c>
      <c r="E150" s="42" t="s">
        <v>382</v>
      </c>
      <c r="F150" s="78">
        <v>1346.79</v>
      </c>
      <c r="G150" s="80">
        <v>1346.79</v>
      </c>
      <c r="H150" s="192">
        <v>347.63</v>
      </c>
      <c r="I150" s="89">
        <f t="shared" si="2"/>
        <v>0.258117449639513</v>
      </c>
      <c r="J150" s="90" t="s">
        <v>14</v>
      </c>
    </row>
    <row r="151" s="1" customFormat="1" spans="1:10">
      <c r="A151" s="190">
        <v>149</v>
      </c>
      <c r="B151" s="191">
        <v>205001</v>
      </c>
      <c r="C151" s="42" t="s">
        <v>383</v>
      </c>
      <c r="D151" s="42" t="s">
        <v>384</v>
      </c>
      <c r="E151" s="42" t="s">
        <v>385</v>
      </c>
      <c r="F151" s="43">
        <v>10</v>
      </c>
      <c r="G151" s="80">
        <v>10</v>
      </c>
      <c r="H151" s="81">
        <v>10</v>
      </c>
      <c r="I151" s="89">
        <f t="shared" si="2"/>
        <v>1</v>
      </c>
      <c r="J151" s="90" t="s">
        <v>14</v>
      </c>
    </row>
    <row r="152" s="1" customFormat="1" spans="1:10">
      <c r="A152" s="190">
        <v>150</v>
      </c>
      <c r="B152" s="191">
        <v>205001</v>
      </c>
      <c r="C152" s="42" t="s">
        <v>383</v>
      </c>
      <c r="D152" s="42" t="s">
        <v>386</v>
      </c>
      <c r="E152" s="42" t="s">
        <v>387</v>
      </c>
      <c r="F152" s="43">
        <v>23.01</v>
      </c>
      <c r="G152" s="80">
        <v>24.74</v>
      </c>
      <c r="H152" s="81">
        <v>23.01</v>
      </c>
      <c r="I152" s="89">
        <f t="shared" si="2"/>
        <v>0.930072756669362</v>
      </c>
      <c r="J152" s="90" t="s">
        <v>14</v>
      </c>
    </row>
    <row r="153" s="1" customFormat="1" spans="1:10">
      <c r="A153" s="190">
        <v>151</v>
      </c>
      <c r="B153" s="191">
        <v>206001</v>
      </c>
      <c r="C153" s="42" t="s">
        <v>388</v>
      </c>
      <c r="D153" s="42" t="s">
        <v>389</v>
      </c>
      <c r="E153" s="42" t="s">
        <v>390</v>
      </c>
      <c r="F153" s="43">
        <v>9</v>
      </c>
      <c r="G153" s="80">
        <v>9</v>
      </c>
      <c r="H153" s="81">
        <v>9</v>
      </c>
      <c r="I153" s="89">
        <f t="shared" si="2"/>
        <v>1</v>
      </c>
      <c r="J153" s="90" t="s">
        <v>14</v>
      </c>
    </row>
    <row r="154" s="1" customFormat="1" spans="1:10">
      <c r="A154" s="190">
        <v>152</v>
      </c>
      <c r="B154" s="191">
        <v>206001</v>
      </c>
      <c r="C154" s="42" t="s">
        <v>388</v>
      </c>
      <c r="D154" s="42" t="s">
        <v>391</v>
      </c>
      <c r="E154" s="42" t="s">
        <v>372</v>
      </c>
      <c r="F154" s="43">
        <v>27.3</v>
      </c>
      <c r="G154" s="80">
        <v>27.3</v>
      </c>
      <c r="H154" s="81">
        <v>27.3</v>
      </c>
      <c r="I154" s="89">
        <f t="shared" si="2"/>
        <v>1</v>
      </c>
      <c r="J154" s="90" t="s">
        <v>14</v>
      </c>
    </row>
    <row r="155" s="1" customFormat="1" spans="1:10">
      <c r="A155" s="190">
        <v>153</v>
      </c>
      <c r="B155" s="191">
        <v>206001</v>
      </c>
      <c r="C155" s="42" t="s">
        <v>388</v>
      </c>
      <c r="D155" s="42" t="s">
        <v>392</v>
      </c>
      <c r="E155" s="42" t="s">
        <v>393</v>
      </c>
      <c r="F155" s="43">
        <v>200</v>
      </c>
      <c r="G155" s="80">
        <v>200</v>
      </c>
      <c r="H155" s="81">
        <v>200</v>
      </c>
      <c r="I155" s="89">
        <f t="shared" si="2"/>
        <v>1</v>
      </c>
      <c r="J155" s="90" t="s">
        <v>14</v>
      </c>
    </row>
    <row r="156" s="1" customFormat="1" spans="1:10">
      <c r="A156" s="190">
        <v>154</v>
      </c>
      <c r="B156" s="191">
        <v>206001</v>
      </c>
      <c r="C156" s="42" t="s">
        <v>388</v>
      </c>
      <c r="D156" s="42" t="s">
        <v>394</v>
      </c>
      <c r="E156" s="42" t="s">
        <v>395</v>
      </c>
      <c r="F156" s="43">
        <v>94.38</v>
      </c>
      <c r="G156" s="80">
        <v>103.32</v>
      </c>
      <c r="H156" s="81">
        <v>94.38</v>
      </c>
      <c r="I156" s="89">
        <f t="shared" si="2"/>
        <v>0.913472706155633</v>
      </c>
      <c r="J156" s="90" t="s">
        <v>14</v>
      </c>
    </row>
    <row r="157" s="1" customFormat="1" spans="1:10">
      <c r="A157" s="190">
        <v>155</v>
      </c>
      <c r="B157" s="191">
        <v>207001</v>
      </c>
      <c r="C157" s="42" t="s">
        <v>396</v>
      </c>
      <c r="D157" s="42" t="s">
        <v>397</v>
      </c>
      <c r="E157" s="42" t="s">
        <v>398</v>
      </c>
      <c r="F157" s="43">
        <v>20</v>
      </c>
      <c r="G157" s="80">
        <v>64</v>
      </c>
      <c r="H157" s="81">
        <v>20</v>
      </c>
      <c r="I157" s="89">
        <f t="shared" si="2"/>
        <v>0.3125</v>
      </c>
      <c r="J157" s="90" t="s">
        <v>14</v>
      </c>
    </row>
    <row r="158" s="1" customFormat="1" spans="1:10">
      <c r="A158" s="190">
        <v>156</v>
      </c>
      <c r="B158" s="191">
        <v>207001</v>
      </c>
      <c r="C158" s="42" t="s">
        <v>396</v>
      </c>
      <c r="D158" s="42" t="s">
        <v>399</v>
      </c>
      <c r="E158" s="42" t="s">
        <v>400</v>
      </c>
      <c r="F158" s="43">
        <v>200</v>
      </c>
      <c r="G158" s="80">
        <v>200</v>
      </c>
      <c r="H158" s="81">
        <v>200</v>
      </c>
      <c r="I158" s="89">
        <f t="shared" si="2"/>
        <v>1</v>
      </c>
      <c r="J158" s="90" t="s">
        <v>14</v>
      </c>
    </row>
    <row r="159" s="1" customFormat="1" spans="1:10">
      <c r="A159" s="190">
        <v>157</v>
      </c>
      <c r="B159" s="191">
        <v>207001</v>
      </c>
      <c r="C159" s="42" t="s">
        <v>396</v>
      </c>
      <c r="D159" s="42" t="s">
        <v>401</v>
      </c>
      <c r="E159" s="42" t="s">
        <v>402</v>
      </c>
      <c r="F159" s="43">
        <v>18.3</v>
      </c>
      <c r="G159" s="80">
        <v>18.3</v>
      </c>
      <c r="H159" s="81">
        <v>18.3</v>
      </c>
      <c r="I159" s="89">
        <f t="shared" si="2"/>
        <v>1</v>
      </c>
      <c r="J159" s="90" t="s">
        <v>14</v>
      </c>
    </row>
    <row r="160" s="1" customFormat="1" spans="1:10">
      <c r="A160" s="190">
        <v>158</v>
      </c>
      <c r="B160" s="191">
        <v>207001</v>
      </c>
      <c r="C160" s="42" t="s">
        <v>396</v>
      </c>
      <c r="D160" s="42" t="s">
        <v>403</v>
      </c>
      <c r="E160" s="42" t="s">
        <v>404</v>
      </c>
      <c r="F160" s="43">
        <v>4.61</v>
      </c>
      <c r="G160" s="80">
        <v>4.94</v>
      </c>
      <c r="H160" s="81">
        <v>4.61</v>
      </c>
      <c r="I160" s="89">
        <f t="shared" si="2"/>
        <v>0.933198380566802</v>
      </c>
      <c r="J160" s="90" t="s">
        <v>14</v>
      </c>
    </row>
    <row r="161" s="1" customFormat="1" spans="1:10">
      <c r="A161" s="190">
        <v>159</v>
      </c>
      <c r="B161" s="191">
        <v>208001</v>
      </c>
      <c r="C161" s="42" t="s">
        <v>405</v>
      </c>
      <c r="D161" s="42" t="s">
        <v>406</v>
      </c>
      <c r="E161" s="63" t="s">
        <v>407</v>
      </c>
      <c r="F161" s="43">
        <v>142.4</v>
      </c>
      <c r="G161" s="80">
        <v>142.4</v>
      </c>
      <c r="H161" s="81">
        <v>67.507</v>
      </c>
      <c r="I161" s="89">
        <f t="shared" si="2"/>
        <v>0.474066011235955</v>
      </c>
      <c r="J161" s="90" t="s">
        <v>14</v>
      </c>
    </row>
    <row r="162" s="1" customFormat="1" spans="1:10">
      <c r="A162" s="190">
        <v>160</v>
      </c>
      <c r="B162" s="191">
        <v>208001</v>
      </c>
      <c r="C162" s="42" t="s">
        <v>405</v>
      </c>
      <c r="D162" s="42" t="s">
        <v>408</v>
      </c>
      <c r="E162" s="53" t="s">
        <v>409</v>
      </c>
      <c r="F162" s="43">
        <v>69.1</v>
      </c>
      <c r="G162" s="80">
        <v>69.1</v>
      </c>
      <c r="H162" s="81">
        <v>0</v>
      </c>
      <c r="I162" s="89">
        <f t="shared" si="2"/>
        <v>0</v>
      </c>
      <c r="J162" s="90" t="s">
        <v>14</v>
      </c>
    </row>
    <row r="163" s="1" customFormat="1" spans="1:10">
      <c r="A163" s="190">
        <v>161</v>
      </c>
      <c r="B163" s="191">
        <v>208001</v>
      </c>
      <c r="C163" s="42" t="s">
        <v>405</v>
      </c>
      <c r="D163" s="42" t="s">
        <v>410</v>
      </c>
      <c r="E163" s="42" t="s">
        <v>411</v>
      </c>
      <c r="F163" s="43">
        <v>3.15</v>
      </c>
      <c r="G163" s="80">
        <v>3.15</v>
      </c>
      <c r="H163" s="81">
        <v>3.15</v>
      </c>
      <c r="I163" s="89">
        <f t="shared" si="2"/>
        <v>1</v>
      </c>
      <c r="J163" s="90" t="s">
        <v>14</v>
      </c>
    </row>
    <row r="164" s="1" customFormat="1" spans="1:10">
      <c r="A164" s="190">
        <v>162</v>
      </c>
      <c r="B164" s="191">
        <v>208001</v>
      </c>
      <c r="C164" s="42" t="s">
        <v>405</v>
      </c>
      <c r="D164" s="42" t="s">
        <v>412</v>
      </c>
      <c r="E164" s="42" t="s">
        <v>347</v>
      </c>
      <c r="F164" s="43">
        <v>111.82</v>
      </c>
      <c r="G164" s="80">
        <v>125.02</v>
      </c>
      <c r="H164" s="81">
        <v>111.82</v>
      </c>
      <c r="I164" s="89">
        <f t="shared" si="2"/>
        <v>0.894416893297072</v>
      </c>
      <c r="J164" s="90" t="s">
        <v>14</v>
      </c>
    </row>
    <row r="165" s="1" customFormat="1" spans="1:10">
      <c r="A165" s="190">
        <v>163</v>
      </c>
      <c r="B165" s="191">
        <v>209001</v>
      </c>
      <c r="C165" s="42" t="s">
        <v>413</v>
      </c>
      <c r="D165" s="42" t="s">
        <v>414</v>
      </c>
      <c r="E165" s="42" t="s">
        <v>415</v>
      </c>
      <c r="F165" s="43">
        <v>0.78</v>
      </c>
      <c r="G165" s="80">
        <v>0.78</v>
      </c>
      <c r="H165" s="81">
        <v>0.78</v>
      </c>
      <c r="I165" s="89">
        <f t="shared" si="2"/>
        <v>1</v>
      </c>
      <c r="J165" s="90" t="s">
        <v>14</v>
      </c>
    </row>
    <row r="166" s="1" customFormat="1" spans="1:10">
      <c r="A166" s="190">
        <v>164</v>
      </c>
      <c r="B166" s="191">
        <v>209001</v>
      </c>
      <c r="C166" s="42" t="s">
        <v>413</v>
      </c>
      <c r="D166" s="42" t="s">
        <v>416</v>
      </c>
      <c r="E166" s="42" t="s">
        <v>417</v>
      </c>
      <c r="F166" s="43">
        <v>305.91</v>
      </c>
      <c r="G166" s="80">
        <v>305.91</v>
      </c>
      <c r="H166" s="81">
        <v>281.99</v>
      </c>
      <c r="I166" s="89">
        <f t="shared" si="2"/>
        <v>0.921807067438135</v>
      </c>
      <c r="J166" s="90" t="s">
        <v>418</v>
      </c>
    </row>
    <row r="167" s="1" customFormat="1" spans="1:10">
      <c r="A167" s="190">
        <v>165</v>
      </c>
      <c r="B167" s="191">
        <v>209001</v>
      </c>
      <c r="C167" s="42" t="s">
        <v>413</v>
      </c>
      <c r="D167" s="42" t="s">
        <v>419</v>
      </c>
      <c r="E167" s="42" t="s">
        <v>420</v>
      </c>
      <c r="F167" s="43">
        <v>25</v>
      </c>
      <c r="G167" s="80">
        <v>25.35</v>
      </c>
      <c r="H167" s="81">
        <v>25</v>
      </c>
      <c r="I167" s="89">
        <f t="shared" si="2"/>
        <v>0.986193293885602</v>
      </c>
      <c r="J167" s="90" t="s">
        <v>14</v>
      </c>
    </row>
    <row r="168" s="1" customFormat="1" spans="1:10">
      <c r="A168" s="190">
        <v>166</v>
      </c>
      <c r="B168" s="191">
        <v>209001</v>
      </c>
      <c r="C168" s="42" t="s">
        <v>413</v>
      </c>
      <c r="D168" s="42" t="s">
        <v>421</v>
      </c>
      <c r="E168" s="42" t="s">
        <v>422</v>
      </c>
      <c r="F168" s="43">
        <v>15</v>
      </c>
      <c r="G168" s="80">
        <v>25</v>
      </c>
      <c r="H168" s="81">
        <v>15</v>
      </c>
      <c r="I168" s="89">
        <f t="shared" si="2"/>
        <v>0.6</v>
      </c>
      <c r="J168" s="90" t="s">
        <v>14</v>
      </c>
    </row>
    <row r="169" s="1" customFormat="1" spans="1:10">
      <c r="A169" s="190">
        <v>167</v>
      </c>
      <c r="B169" s="191">
        <v>209001</v>
      </c>
      <c r="C169" s="42" t="s">
        <v>413</v>
      </c>
      <c r="D169" s="42" t="s">
        <v>423</v>
      </c>
      <c r="E169" s="42" t="s">
        <v>424</v>
      </c>
      <c r="F169" s="43">
        <v>3.1</v>
      </c>
      <c r="G169" s="80">
        <v>3.1</v>
      </c>
      <c r="H169" s="81">
        <v>3.1</v>
      </c>
      <c r="I169" s="89">
        <f t="shared" si="2"/>
        <v>1</v>
      </c>
      <c r="J169" s="90" t="s">
        <v>14</v>
      </c>
    </row>
    <row r="170" s="1" customFormat="1" spans="1:10">
      <c r="A170" s="190">
        <v>168</v>
      </c>
      <c r="B170" s="191">
        <v>209001</v>
      </c>
      <c r="C170" s="42" t="s">
        <v>413</v>
      </c>
      <c r="D170" s="42" t="s">
        <v>425</v>
      </c>
      <c r="E170" s="42" t="s">
        <v>426</v>
      </c>
      <c r="F170" s="43">
        <v>4.59</v>
      </c>
      <c r="G170" s="80">
        <v>4.59</v>
      </c>
      <c r="H170" s="81">
        <v>4.59</v>
      </c>
      <c r="I170" s="89">
        <f t="shared" si="2"/>
        <v>1</v>
      </c>
      <c r="J170" s="90" t="s">
        <v>14</v>
      </c>
    </row>
    <row r="171" s="1" customFormat="1" spans="1:10">
      <c r="A171" s="190">
        <v>169</v>
      </c>
      <c r="B171" s="191">
        <v>209001</v>
      </c>
      <c r="C171" s="42" t="s">
        <v>413</v>
      </c>
      <c r="D171" s="42" t="s">
        <v>427</v>
      </c>
      <c r="E171" s="42" t="s">
        <v>428</v>
      </c>
      <c r="F171" s="43">
        <v>125</v>
      </c>
      <c r="G171" s="80">
        <v>183</v>
      </c>
      <c r="H171" s="81">
        <v>125</v>
      </c>
      <c r="I171" s="89">
        <f t="shared" si="2"/>
        <v>0.683060109289617</v>
      </c>
      <c r="J171" s="90" t="s">
        <v>14</v>
      </c>
    </row>
    <row r="172" s="1" customFormat="1" spans="1:10">
      <c r="A172" s="190">
        <v>170</v>
      </c>
      <c r="B172" s="191">
        <v>210001</v>
      </c>
      <c r="C172" s="42" t="s">
        <v>429</v>
      </c>
      <c r="D172" s="42" t="s">
        <v>430</v>
      </c>
      <c r="E172" s="42" t="s">
        <v>431</v>
      </c>
      <c r="F172" s="43">
        <v>20</v>
      </c>
      <c r="G172" s="80">
        <v>20</v>
      </c>
      <c r="H172" s="81">
        <v>20</v>
      </c>
      <c r="I172" s="89">
        <f t="shared" si="2"/>
        <v>1</v>
      </c>
      <c r="J172" s="90" t="s">
        <v>14</v>
      </c>
    </row>
    <row r="173" s="1" customFormat="1" spans="1:10">
      <c r="A173" s="190">
        <v>171</v>
      </c>
      <c r="B173" s="191">
        <v>210001</v>
      </c>
      <c r="C173" s="42" t="s">
        <v>429</v>
      </c>
      <c r="D173" s="42" t="s">
        <v>432</v>
      </c>
      <c r="E173" s="42" t="s">
        <v>433</v>
      </c>
      <c r="F173" s="43">
        <v>76.5</v>
      </c>
      <c r="G173" s="80">
        <v>76.5</v>
      </c>
      <c r="H173" s="81">
        <v>0</v>
      </c>
      <c r="I173" s="89">
        <f t="shared" si="2"/>
        <v>0</v>
      </c>
      <c r="J173" s="90" t="s">
        <v>14</v>
      </c>
    </row>
    <row r="174" s="1" customFormat="1" spans="1:10">
      <c r="A174" s="190">
        <v>172</v>
      </c>
      <c r="B174" s="191">
        <v>210001</v>
      </c>
      <c r="C174" s="42" t="s">
        <v>429</v>
      </c>
      <c r="D174" s="42" t="s">
        <v>434</v>
      </c>
      <c r="E174" s="42" t="s">
        <v>435</v>
      </c>
      <c r="F174" s="43">
        <v>60</v>
      </c>
      <c r="G174" s="80">
        <v>60</v>
      </c>
      <c r="H174" s="81">
        <v>40</v>
      </c>
      <c r="I174" s="89">
        <f t="shared" si="2"/>
        <v>0.666666666666667</v>
      </c>
      <c r="J174" s="90" t="s">
        <v>14</v>
      </c>
    </row>
    <row r="175" s="1" customFormat="1" spans="1:10">
      <c r="A175" s="190">
        <v>173</v>
      </c>
      <c r="B175" s="191">
        <v>210001</v>
      </c>
      <c r="C175" s="42" t="s">
        <v>429</v>
      </c>
      <c r="D175" s="42" t="s">
        <v>436</v>
      </c>
      <c r="E175" s="42" t="s">
        <v>437</v>
      </c>
      <c r="F175" s="43">
        <v>644.71</v>
      </c>
      <c r="G175" s="80">
        <v>644.71</v>
      </c>
      <c r="H175" s="81">
        <v>619.66</v>
      </c>
      <c r="I175" s="89">
        <f t="shared" si="2"/>
        <v>0.961145321152146</v>
      </c>
      <c r="J175" s="90" t="s">
        <v>14</v>
      </c>
    </row>
    <row r="176" s="1" customFormat="1" spans="1:10">
      <c r="A176" s="190">
        <v>174</v>
      </c>
      <c r="B176" s="191">
        <v>210001</v>
      </c>
      <c r="C176" s="42" t="s">
        <v>429</v>
      </c>
      <c r="D176" s="42" t="s">
        <v>438</v>
      </c>
      <c r="E176" s="42" t="s">
        <v>439</v>
      </c>
      <c r="F176" s="43">
        <v>10</v>
      </c>
      <c r="G176" s="80">
        <v>10</v>
      </c>
      <c r="H176" s="81">
        <v>10</v>
      </c>
      <c r="I176" s="89">
        <f t="shared" si="2"/>
        <v>1</v>
      </c>
      <c r="J176" s="90" t="s">
        <v>14</v>
      </c>
    </row>
    <row r="177" s="1" customFormat="1" spans="1:10">
      <c r="A177" s="190">
        <v>175</v>
      </c>
      <c r="B177" s="191">
        <v>210001</v>
      </c>
      <c r="C177" s="42" t="s">
        <v>429</v>
      </c>
      <c r="D177" s="42" t="s">
        <v>440</v>
      </c>
      <c r="E177" s="42" t="s">
        <v>441</v>
      </c>
      <c r="F177" s="43">
        <v>90</v>
      </c>
      <c r="G177" s="80">
        <v>90</v>
      </c>
      <c r="H177" s="81">
        <v>30.68</v>
      </c>
      <c r="I177" s="89">
        <f t="shared" si="2"/>
        <v>0.340888888888889</v>
      </c>
      <c r="J177" s="90" t="s">
        <v>14</v>
      </c>
    </row>
    <row r="178" s="1" customFormat="1" spans="1:10">
      <c r="A178" s="190">
        <v>176</v>
      </c>
      <c r="B178" s="191">
        <v>210001</v>
      </c>
      <c r="C178" s="42" t="s">
        <v>429</v>
      </c>
      <c r="D178" s="42" t="s">
        <v>442</v>
      </c>
      <c r="E178" s="42" t="s">
        <v>443</v>
      </c>
      <c r="F178" s="43">
        <v>10.01</v>
      </c>
      <c r="G178" s="80">
        <v>10.01</v>
      </c>
      <c r="H178" s="81">
        <v>10.01</v>
      </c>
      <c r="I178" s="89">
        <f t="shared" si="2"/>
        <v>1</v>
      </c>
      <c r="J178" s="90" t="s">
        <v>14</v>
      </c>
    </row>
    <row r="179" s="1" customFormat="1" spans="1:10">
      <c r="A179" s="190">
        <v>177</v>
      </c>
      <c r="B179" s="191">
        <v>210001</v>
      </c>
      <c r="C179" s="42" t="s">
        <v>429</v>
      </c>
      <c r="D179" s="42" t="s">
        <v>444</v>
      </c>
      <c r="E179" s="42" t="s">
        <v>445</v>
      </c>
      <c r="F179" s="43">
        <v>61.58</v>
      </c>
      <c r="G179" s="80">
        <v>71.59</v>
      </c>
      <c r="H179" s="81">
        <v>61.58</v>
      </c>
      <c r="I179" s="89">
        <f t="shared" si="2"/>
        <v>0.860176002234949</v>
      </c>
      <c r="J179" s="90" t="s">
        <v>14</v>
      </c>
    </row>
    <row r="180" s="1" customFormat="1" spans="1:10">
      <c r="A180" s="190">
        <v>178</v>
      </c>
      <c r="B180" s="191">
        <v>212001</v>
      </c>
      <c r="C180" s="42" t="s">
        <v>36</v>
      </c>
      <c r="D180" s="42" t="s">
        <v>446</v>
      </c>
      <c r="E180" s="42" t="s">
        <v>447</v>
      </c>
      <c r="F180" s="43">
        <v>88.39</v>
      </c>
      <c r="G180" s="80">
        <v>91.67</v>
      </c>
      <c r="H180" s="81">
        <v>88.39</v>
      </c>
      <c r="I180" s="89">
        <f t="shared" si="2"/>
        <v>0.964219482927894</v>
      </c>
      <c r="J180" s="90" t="s">
        <v>14</v>
      </c>
    </row>
    <row r="181" s="1" customFormat="1" spans="1:10">
      <c r="A181" s="190">
        <v>179</v>
      </c>
      <c r="B181" s="191">
        <v>212001</v>
      </c>
      <c r="C181" s="42" t="s">
        <v>36</v>
      </c>
      <c r="D181" s="42" t="s">
        <v>448</v>
      </c>
      <c r="E181" s="42" t="s">
        <v>449</v>
      </c>
      <c r="F181" s="43">
        <v>15</v>
      </c>
      <c r="G181" s="80">
        <v>27.6</v>
      </c>
      <c r="H181" s="81">
        <v>23.7</v>
      </c>
      <c r="I181" s="89">
        <f t="shared" si="2"/>
        <v>0.858695652173913</v>
      </c>
      <c r="J181" s="90" t="s">
        <v>14</v>
      </c>
    </row>
    <row r="182" s="1" customFormat="1" ht="17.25" spans="1:10">
      <c r="A182" s="190">
        <v>180</v>
      </c>
      <c r="B182" s="191">
        <v>301001</v>
      </c>
      <c r="C182" s="42" t="s">
        <v>41</v>
      </c>
      <c r="D182" s="63" t="s">
        <v>450</v>
      </c>
      <c r="E182" s="63" t="s">
        <v>451</v>
      </c>
      <c r="F182" s="43">
        <v>2</v>
      </c>
      <c r="G182" s="43">
        <v>2</v>
      </c>
      <c r="H182" s="42">
        <v>2</v>
      </c>
      <c r="I182" s="89">
        <f t="shared" si="2"/>
        <v>1</v>
      </c>
      <c r="J182" s="90" t="s">
        <v>14</v>
      </c>
    </row>
    <row r="183" s="33" customFormat="1" ht="17.25" spans="1:10">
      <c r="A183" s="193">
        <v>181</v>
      </c>
      <c r="B183" s="191">
        <v>301001</v>
      </c>
      <c r="C183" s="42" t="s">
        <v>41</v>
      </c>
      <c r="D183" s="42" t="s">
        <v>452</v>
      </c>
      <c r="E183" s="63" t="s">
        <v>453</v>
      </c>
      <c r="F183" s="43">
        <v>50</v>
      </c>
      <c r="G183" s="43">
        <v>50</v>
      </c>
      <c r="H183" s="42">
        <v>10</v>
      </c>
      <c r="I183" s="89">
        <f t="shared" si="2"/>
        <v>0.2</v>
      </c>
      <c r="J183" s="90" t="s">
        <v>14</v>
      </c>
    </row>
    <row r="184" s="1" customFormat="1" spans="1:10">
      <c r="A184" s="190">
        <v>182</v>
      </c>
      <c r="B184" s="191">
        <v>301001</v>
      </c>
      <c r="C184" s="42" t="s">
        <v>41</v>
      </c>
      <c r="D184" s="42" t="s">
        <v>454</v>
      </c>
      <c r="E184" s="42" t="s">
        <v>455</v>
      </c>
      <c r="F184" s="78">
        <v>3338</v>
      </c>
      <c r="G184" s="78">
        <v>3338</v>
      </c>
      <c r="H184" s="42">
        <v>3338</v>
      </c>
      <c r="I184" s="89">
        <f t="shared" si="2"/>
        <v>1</v>
      </c>
      <c r="J184" s="90" t="s">
        <v>14</v>
      </c>
    </row>
    <row r="185" s="1" customFormat="1" spans="1:10">
      <c r="A185" s="190">
        <v>183</v>
      </c>
      <c r="B185" s="191">
        <v>301001</v>
      </c>
      <c r="C185" s="42" t="s">
        <v>41</v>
      </c>
      <c r="D185" s="42" t="s">
        <v>456</v>
      </c>
      <c r="E185" s="42" t="s">
        <v>457</v>
      </c>
      <c r="F185" s="43">
        <v>209.4</v>
      </c>
      <c r="G185" s="43">
        <v>209.4</v>
      </c>
      <c r="H185" s="42">
        <v>209.4</v>
      </c>
      <c r="I185" s="89">
        <f t="shared" si="2"/>
        <v>1</v>
      </c>
      <c r="J185" s="90" t="s">
        <v>14</v>
      </c>
    </row>
    <row r="186" s="1" customFormat="1" spans="1:10">
      <c r="A186" s="190">
        <v>184</v>
      </c>
      <c r="B186" s="191">
        <v>301001</v>
      </c>
      <c r="C186" s="42" t="s">
        <v>41</v>
      </c>
      <c r="D186" s="42" t="s">
        <v>458</v>
      </c>
      <c r="E186" s="42" t="s">
        <v>459</v>
      </c>
      <c r="F186" s="43">
        <v>50</v>
      </c>
      <c r="G186" s="43">
        <v>50</v>
      </c>
      <c r="H186" s="42">
        <v>50</v>
      </c>
      <c r="I186" s="89">
        <f t="shared" si="2"/>
        <v>1</v>
      </c>
      <c r="J186" s="90" t="s">
        <v>14</v>
      </c>
    </row>
    <row r="187" s="1" customFormat="1" ht="17.25" spans="1:10">
      <c r="A187" s="190">
        <v>185</v>
      </c>
      <c r="B187" s="191">
        <v>301001</v>
      </c>
      <c r="C187" s="42" t="s">
        <v>41</v>
      </c>
      <c r="D187" s="42" t="s">
        <v>460</v>
      </c>
      <c r="E187" s="63" t="s">
        <v>461</v>
      </c>
      <c r="F187" s="43">
        <v>40</v>
      </c>
      <c r="G187" s="43">
        <v>40</v>
      </c>
      <c r="H187" s="42">
        <v>0</v>
      </c>
      <c r="I187" s="89">
        <f t="shared" si="2"/>
        <v>0</v>
      </c>
      <c r="J187" s="90" t="s">
        <v>418</v>
      </c>
    </row>
    <row r="188" s="1" customFormat="1" spans="1:10">
      <c r="A188" s="190">
        <v>186</v>
      </c>
      <c r="B188" s="191">
        <v>301001</v>
      </c>
      <c r="C188" s="42" t="s">
        <v>41</v>
      </c>
      <c r="D188" s="42" t="s">
        <v>462</v>
      </c>
      <c r="E188" s="42" t="s">
        <v>463</v>
      </c>
      <c r="F188" s="43">
        <v>136.6</v>
      </c>
      <c r="G188" s="43">
        <v>136.6</v>
      </c>
      <c r="H188" s="42">
        <v>136.6</v>
      </c>
      <c r="I188" s="89">
        <f t="shared" si="2"/>
        <v>1</v>
      </c>
      <c r="J188" s="90" t="s">
        <v>14</v>
      </c>
    </row>
    <row r="189" s="1" customFormat="1" spans="1:10">
      <c r="A189" s="190">
        <v>187</v>
      </c>
      <c r="B189" s="191">
        <v>301001</v>
      </c>
      <c r="C189" s="42" t="s">
        <v>41</v>
      </c>
      <c r="D189" s="42" t="s">
        <v>464</v>
      </c>
      <c r="E189" s="42" t="s">
        <v>465</v>
      </c>
      <c r="F189" s="43">
        <v>281.74</v>
      </c>
      <c r="G189" s="43">
        <v>281.74</v>
      </c>
      <c r="H189" s="42">
        <v>236.3</v>
      </c>
      <c r="I189" s="89">
        <f t="shared" si="2"/>
        <v>0.838716547171151</v>
      </c>
      <c r="J189" s="90" t="s">
        <v>14</v>
      </c>
    </row>
    <row r="190" s="1" customFormat="1" spans="1:10">
      <c r="A190" s="190">
        <v>188</v>
      </c>
      <c r="B190" s="191">
        <v>301001</v>
      </c>
      <c r="C190" s="42" t="s">
        <v>41</v>
      </c>
      <c r="D190" s="42" t="s">
        <v>466</v>
      </c>
      <c r="E190" s="42" t="s">
        <v>467</v>
      </c>
      <c r="F190" s="43">
        <v>52</v>
      </c>
      <c r="G190" s="43">
        <v>52</v>
      </c>
      <c r="H190" s="42">
        <v>30</v>
      </c>
      <c r="I190" s="89">
        <f t="shared" si="2"/>
        <v>0.576923076923077</v>
      </c>
      <c r="J190" s="90" t="s">
        <v>14</v>
      </c>
    </row>
    <row r="191" s="1" customFormat="1" spans="1:10">
      <c r="A191" s="190">
        <v>189</v>
      </c>
      <c r="B191" s="191">
        <v>301001</v>
      </c>
      <c r="C191" s="42" t="s">
        <v>41</v>
      </c>
      <c r="D191" s="42" t="s">
        <v>468</v>
      </c>
      <c r="E191" s="42" t="s">
        <v>469</v>
      </c>
      <c r="F191" s="78">
        <v>1111</v>
      </c>
      <c r="G191" s="78">
        <v>1111</v>
      </c>
      <c r="H191" s="42">
        <v>1111</v>
      </c>
      <c r="I191" s="89">
        <f t="shared" si="2"/>
        <v>1</v>
      </c>
      <c r="J191" s="90" t="s">
        <v>14</v>
      </c>
    </row>
    <row r="192" s="1" customFormat="1" spans="1:10">
      <c r="A192" s="190">
        <v>190</v>
      </c>
      <c r="B192" s="191">
        <v>301001</v>
      </c>
      <c r="C192" s="42" t="s">
        <v>41</v>
      </c>
      <c r="D192" s="42" t="s">
        <v>470</v>
      </c>
      <c r="E192" s="42" t="s">
        <v>471</v>
      </c>
      <c r="F192" s="43">
        <v>200</v>
      </c>
      <c r="G192" s="43">
        <v>200</v>
      </c>
      <c r="H192" s="42">
        <v>200</v>
      </c>
      <c r="I192" s="89">
        <f t="shared" si="2"/>
        <v>1</v>
      </c>
      <c r="J192" s="90" t="s">
        <v>14</v>
      </c>
    </row>
    <row r="193" s="1" customFormat="1" spans="1:10">
      <c r="A193" s="190">
        <v>191</v>
      </c>
      <c r="B193" s="191">
        <v>301001</v>
      </c>
      <c r="C193" s="42" t="s">
        <v>41</v>
      </c>
      <c r="D193" s="42" t="s">
        <v>472</v>
      </c>
      <c r="E193" s="42" t="s">
        <v>473</v>
      </c>
      <c r="F193" s="78">
        <v>2766.6</v>
      </c>
      <c r="G193" s="78">
        <v>2766.6</v>
      </c>
      <c r="H193" s="42">
        <v>2766.6</v>
      </c>
      <c r="I193" s="89">
        <f t="shared" si="2"/>
        <v>1</v>
      </c>
      <c r="J193" s="90" t="s">
        <v>14</v>
      </c>
    </row>
    <row r="194" s="1" customFormat="1" spans="1:10">
      <c r="A194" s="190">
        <v>192</v>
      </c>
      <c r="B194" s="191">
        <v>301001</v>
      </c>
      <c r="C194" s="42" t="s">
        <v>41</v>
      </c>
      <c r="D194" s="42" t="s">
        <v>474</v>
      </c>
      <c r="E194" s="42" t="s">
        <v>475</v>
      </c>
      <c r="F194" s="43">
        <v>24.24</v>
      </c>
      <c r="G194" s="43">
        <v>24.24</v>
      </c>
      <c r="H194" s="42">
        <v>24.24</v>
      </c>
      <c r="I194" s="89">
        <f t="shared" si="2"/>
        <v>1</v>
      </c>
      <c r="J194" s="90" t="s">
        <v>14</v>
      </c>
    </row>
    <row r="195" s="1" customFormat="1" spans="1:10">
      <c r="A195" s="190">
        <v>193</v>
      </c>
      <c r="B195" s="191">
        <v>301001</v>
      </c>
      <c r="C195" s="42" t="s">
        <v>41</v>
      </c>
      <c r="D195" s="42" t="s">
        <v>476</v>
      </c>
      <c r="E195" s="42" t="s">
        <v>477</v>
      </c>
      <c r="F195" s="43">
        <v>40</v>
      </c>
      <c r="G195" s="43">
        <v>40</v>
      </c>
      <c r="H195" s="42">
        <v>5</v>
      </c>
      <c r="I195" s="89">
        <f t="shared" ref="I195:I258" si="3">H195/G195</f>
        <v>0.125</v>
      </c>
      <c r="J195" s="90" t="s">
        <v>14</v>
      </c>
    </row>
    <row r="196" s="1" customFormat="1" spans="1:10">
      <c r="A196" s="190">
        <v>194</v>
      </c>
      <c r="B196" s="191">
        <v>301001</v>
      </c>
      <c r="C196" s="42" t="s">
        <v>41</v>
      </c>
      <c r="D196" s="42" t="s">
        <v>478</v>
      </c>
      <c r="E196" s="42" t="s">
        <v>479</v>
      </c>
      <c r="F196" s="43">
        <v>100</v>
      </c>
      <c r="G196" s="43">
        <v>100</v>
      </c>
      <c r="H196" s="42">
        <v>100</v>
      </c>
      <c r="I196" s="89">
        <f t="shared" si="3"/>
        <v>1</v>
      </c>
      <c r="J196" s="90" t="s">
        <v>14</v>
      </c>
    </row>
    <row r="197" s="1" customFormat="1" spans="1:10">
      <c r="A197" s="190">
        <v>195</v>
      </c>
      <c r="B197" s="191">
        <v>301001</v>
      </c>
      <c r="C197" s="42" t="s">
        <v>41</v>
      </c>
      <c r="D197" s="42" t="s">
        <v>480</v>
      </c>
      <c r="E197" s="42" t="s">
        <v>481</v>
      </c>
      <c r="F197" s="43">
        <v>688.67</v>
      </c>
      <c r="G197" s="43">
        <v>688.67</v>
      </c>
      <c r="H197" s="42">
        <v>688.67</v>
      </c>
      <c r="I197" s="89">
        <f t="shared" si="3"/>
        <v>1</v>
      </c>
      <c r="J197" s="90" t="s">
        <v>14</v>
      </c>
    </row>
    <row r="198" s="1" customFormat="1" spans="1:10">
      <c r="A198" s="190">
        <v>196</v>
      </c>
      <c r="B198" s="191">
        <v>301001</v>
      </c>
      <c r="C198" s="42" t="s">
        <v>41</v>
      </c>
      <c r="D198" s="42" t="s">
        <v>482</v>
      </c>
      <c r="E198" s="42" t="s">
        <v>483</v>
      </c>
      <c r="F198" s="43">
        <v>300</v>
      </c>
      <c r="G198" s="43">
        <v>300</v>
      </c>
      <c r="H198" s="42">
        <v>0</v>
      </c>
      <c r="I198" s="89">
        <f t="shared" si="3"/>
        <v>0</v>
      </c>
      <c r="J198" s="90" t="s">
        <v>14</v>
      </c>
    </row>
    <row r="199" s="1" customFormat="1" spans="1:10">
      <c r="A199" s="190">
        <v>197</v>
      </c>
      <c r="B199" s="191">
        <v>301001</v>
      </c>
      <c r="C199" s="42" t="s">
        <v>41</v>
      </c>
      <c r="D199" s="42" t="s">
        <v>484</v>
      </c>
      <c r="E199" s="42" t="s">
        <v>485</v>
      </c>
      <c r="F199" s="43">
        <v>2.7</v>
      </c>
      <c r="G199" s="43">
        <v>2.7</v>
      </c>
      <c r="H199" s="42">
        <v>2.7</v>
      </c>
      <c r="I199" s="89">
        <f t="shared" si="3"/>
        <v>1</v>
      </c>
      <c r="J199" s="90" t="s">
        <v>14</v>
      </c>
    </row>
    <row r="200" s="1" customFormat="1" spans="1:10">
      <c r="A200" s="190">
        <v>198</v>
      </c>
      <c r="B200" s="191">
        <v>301001</v>
      </c>
      <c r="C200" s="42" t="s">
        <v>41</v>
      </c>
      <c r="D200" s="42" t="s">
        <v>486</v>
      </c>
      <c r="E200" s="42" t="s">
        <v>487</v>
      </c>
      <c r="F200" s="43">
        <v>250</v>
      </c>
      <c r="G200" s="43">
        <v>250</v>
      </c>
      <c r="H200" s="42">
        <v>155</v>
      </c>
      <c r="I200" s="89">
        <f t="shared" si="3"/>
        <v>0.62</v>
      </c>
      <c r="J200" s="90" t="s">
        <v>14</v>
      </c>
    </row>
    <row r="201" s="1" customFormat="1" spans="1:10">
      <c r="A201" s="190">
        <v>199</v>
      </c>
      <c r="B201" s="191">
        <v>301001</v>
      </c>
      <c r="C201" s="42" t="s">
        <v>41</v>
      </c>
      <c r="D201" s="42" t="s">
        <v>466</v>
      </c>
      <c r="E201" s="42" t="s">
        <v>488</v>
      </c>
      <c r="F201" s="43">
        <v>80.32</v>
      </c>
      <c r="G201" s="43">
        <v>80.32</v>
      </c>
      <c r="H201" s="42">
        <v>80.32</v>
      </c>
      <c r="I201" s="89">
        <f t="shared" si="3"/>
        <v>1</v>
      </c>
      <c r="J201" s="90" t="s">
        <v>14</v>
      </c>
    </row>
    <row r="202" s="1" customFormat="1" spans="1:10">
      <c r="A202" s="190">
        <v>200</v>
      </c>
      <c r="B202" s="191">
        <v>301001</v>
      </c>
      <c r="C202" s="42" t="s">
        <v>41</v>
      </c>
      <c r="D202" s="42" t="s">
        <v>489</v>
      </c>
      <c r="E202" s="42" t="s">
        <v>490</v>
      </c>
      <c r="F202" s="43">
        <v>685.09</v>
      </c>
      <c r="G202" s="43">
        <v>685.09</v>
      </c>
      <c r="H202" s="42">
        <v>256.65</v>
      </c>
      <c r="I202" s="89">
        <f t="shared" si="3"/>
        <v>0.374622312396911</v>
      </c>
      <c r="J202" s="90" t="s">
        <v>14</v>
      </c>
    </row>
    <row r="203" s="1" customFormat="1" ht="17.25" spans="1:10">
      <c r="A203" s="190">
        <v>201</v>
      </c>
      <c r="B203" s="191">
        <v>301001</v>
      </c>
      <c r="C203" s="42" t="s">
        <v>41</v>
      </c>
      <c r="D203" s="42" t="s">
        <v>491</v>
      </c>
      <c r="E203" s="63" t="s">
        <v>492</v>
      </c>
      <c r="F203" s="78">
        <v>3155.15</v>
      </c>
      <c r="G203" s="78">
        <v>3155.15</v>
      </c>
      <c r="H203" s="42">
        <v>3155.15</v>
      </c>
      <c r="I203" s="89">
        <f t="shared" si="3"/>
        <v>1</v>
      </c>
      <c r="J203" s="90" t="s">
        <v>14</v>
      </c>
    </row>
    <row r="204" s="1" customFormat="1" spans="1:10">
      <c r="A204" s="190">
        <v>202</v>
      </c>
      <c r="B204" s="191">
        <v>301001</v>
      </c>
      <c r="C204" s="42" t="s">
        <v>41</v>
      </c>
      <c r="D204" s="42" t="s">
        <v>493</v>
      </c>
      <c r="E204" s="42" t="s">
        <v>494</v>
      </c>
      <c r="F204" s="43">
        <v>240</v>
      </c>
      <c r="G204" s="40">
        <v>262</v>
      </c>
      <c r="H204" s="42">
        <v>240</v>
      </c>
      <c r="I204" s="89">
        <f t="shared" si="3"/>
        <v>0.916030534351145</v>
      </c>
      <c r="J204" s="90" t="s">
        <v>14</v>
      </c>
    </row>
    <row r="205" s="1" customFormat="1" ht="17.25" spans="1:10">
      <c r="A205" s="190">
        <v>203</v>
      </c>
      <c r="B205" s="191">
        <v>301001</v>
      </c>
      <c r="C205" s="42" t="s">
        <v>41</v>
      </c>
      <c r="D205" s="42" t="s">
        <v>495</v>
      </c>
      <c r="E205" s="63" t="s">
        <v>496</v>
      </c>
      <c r="F205" s="62">
        <v>40</v>
      </c>
      <c r="G205" s="62">
        <v>40</v>
      </c>
      <c r="H205" s="42">
        <v>43.39</v>
      </c>
      <c r="I205" s="89">
        <f t="shared" si="3"/>
        <v>1.08475</v>
      </c>
      <c r="J205" s="90" t="s">
        <v>14</v>
      </c>
    </row>
    <row r="206" s="1" customFormat="1" ht="17.25" spans="1:10">
      <c r="A206" s="190">
        <v>204</v>
      </c>
      <c r="B206" s="191">
        <v>301001</v>
      </c>
      <c r="C206" s="42" t="s">
        <v>41</v>
      </c>
      <c r="D206" s="42" t="s">
        <v>497</v>
      </c>
      <c r="E206" s="63" t="s">
        <v>498</v>
      </c>
      <c r="F206" s="43">
        <v>6</v>
      </c>
      <c r="G206" s="43">
        <v>6</v>
      </c>
      <c r="H206" s="42">
        <v>6</v>
      </c>
      <c r="I206" s="89">
        <f t="shared" si="3"/>
        <v>1</v>
      </c>
      <c r="J206" s="90" t="s">
        <v>14</v>
      </c>
    </row>
    <row r="207" s="1" customFormat="1" ht="17.25" spans="1:10">
      <c r="A207" s="190">
        <v>205</v>
      </c>
      <c r="B207" s="191">
        <v>301001</v>
      </c>
      <c r="C207" s="42" t="s">
        <v>41</v>
      </c>
      <c r="D207" s="42" t="s">
        <v>499</v>
      </c>
      <c r="E207" s="63" t="s">
        <v>500</v>
      </c>
      <c r="F207" s="43">
        <v>20</v>
      </c>
      <c r="G207" s="43">
        <v>20</v>
      </c>
      <c r="H207" s="42">
        <v>10</v>
      </c>
      <c r="I207" s="89">
        <f t="shared" si="3"/>
        <v>0.5</v>
      </c>
      <c r="J207" s="90" t="s">
        <v>418</v>
      </c>
    </row>
    <row r="208" s="1" customFormat="1" ht="17.25" spans="1:10">
      <c r="A208" s="190">
        <v>206</v>
      </c>
      <c r="B208" s="191">
        <v>301001</v>
      </c>
      <c r="C208" s="42" t="s">
        <v>41</v>
      </c>
      <c r="D208" s="42" t="s">
        <v>501</v>
      </c>
      <c r="E208" s="63" t="s">
        <v>502</v>
      </c>
      <c r="F208" s="78">
        <v>2389</v>
      </c>
      <c r="G208" s="40">
        <v>3577</v>
      </c>
      <c r="H208" s="42">
        <v>2389</v>
      </c>
      <c r="I208" s="89">
        <f t="shared" si="3"/>
        <v>0.667878110148169</v>
      </c>
      <c r="J208" s="90" t="s">
        <v>14</v>
      </c>
    </row>
    <row r="209" s="1" customFormat="1" spans="1:10">
      <c r="A209" s="190">
        <v>207</v>
      </c>
      <c r="B209" s="191">
        <v>303001</v>
      </c>
      <c r="C209" s="42" t="s">
        <v>503</v>
      </c>
      <c r="D209" s="42" t="s">
        <v>504</v>
      </c>
      <c r="E209" s="42" t="s">
        <v>505</v>
      </c>
      <c r="F209" s="43">
        <v>14.21</v>
      </c>
      <c r="G209" s="43">
        <v>14.21</v>
      </c>
      <c r="H209" s="42">
        <v>14.21</v>
      </c>
      <c r="I209" s="89">
        <f t="shared" si="3"/>
        <v>1</v>
      </c>
      <c r="J209" s="90" t="s">
        <v>14</v>
      </c>
    </row>
    <row r="210" s="1" customFormat="1" ht="17.25" spans="1:10">
      <c r="A210" s="190">
        <v>208</v>
      </c>
      <c r="B210" s="191">
        <v>303001</v>
      </c>
      <c r="C210" s="42" t="s">
        <v>503</v>
      </c>
      <c r="D210" s="42" t="s">
        <v>506</v>
      </c>
      <c r="E210" s="63" t="s">
        <v>507</v>
      </c>
      <c r="F210" s="43">
        <v>106.62</v>
      </c>
      <c r="G210" s="43">
        <v>106.62</v>
      </c>
      <c r="H210" s="42">
        <v>106.62</v>
      </c>
      <c r="I210" s="89">
        <f t="shared" si="3"/>
        <v>1</v>
      </c>
      <c r="J210" s="90" t="s">
        <v>14</v>
      </c>
    </row>
    <row r="211" s="1" customFormat="1" spans="1:10">
      <c r="A211" s="190">
        <v>209</v>
      </c>
      <c r="B211" s="191">
        <v>303001</v>
      </c>
      <c r="C211" s="42" t="s">
        <v>503</v>
      </c>
      <c r="D211" s="42" t="s">
        <v>508</v>
      </c>
      <c r="E211" s="42" t="s">
        <v>509</v>
      </c>
      <c r="F211" s="43">
        <v>290</v>
      </c>
      <c r="G211" s="43">
        <v>290</v>
      </c>
      <c r="H211" s="42">
        <v>290</v>
      </c>
      <c r="I211" s="89">
        <f t="shared" si="3"/>
        <v>1</v>
      </c>
      <c r="J211" s="90" t="s">
        <v>14</v>
      </c>
    </row>
    <row r="212" s="1" customFormat="1" spans="1:10">
      <c r="A212" s="190">
        <v>210</v>
      </c>
      <c r="B212" s="191">
        <v>303001</v>
      </c>
      <c r="C212" s="42" t="s">
        <v>503</v>
      </c>
      <c r="D212" s="42" t="s">
        <v>510</v>
      </c>
      <c r="E212" s="42" t="s">
        <v>511</v>
      </c>
      <c r="F212" s="43">
        <v>30</v>
      </c>
      <c r="G212" s="43">
        <v>30</v>
      </c>
      <c r="H212" s="42">
        <v>30</v>
      </c>
      <c r="I212" s="89">
        <f t="shared" si="3"/>
        <v>1</v>
      </c>
      <c r="J212" s="90" t="s">
        <v>14</v>
      </c>
    </row>
    <row r="213" s="1" customFormat="1" spans="1:10">
      <c r="A213" s="190">
        <v>211</v>
      </c>
      <c r="B213" s="191">
        <v>303001</v>
      </c>
      <c r="C213" s="42" t="s">
        <v>503</v>
      </c>
      <c r="D213" s="42" t="s">
        <v>512</v>
      </c>
      <c r="E213" s="42" t="s">
        <v>513</v>
      </c>
      <c r="F213" s="43">
        <v>50</v>
      </c>
      <c r="G213" s="43">
        <v>50</v>
      </c>
      <c r="H213" s="42">
        <v>50</v>
      </c>
      <c r="I213" s="89">
        <f t="shared" si="3"/>
        <v>1</v>
      </c>
      <c r="J213" s="90" t="s">
        <v>14</v>
      </c>
    </row>
    <row r="214" s="1" customFormat="1" spans="1:10">
      <c r="A214" s="190">
        <v>212</v>
      </c>
      <c r="B214" s="191">
        <v>303001</v>
      </c>
      <c r="C214" s="42" t="s">
        <v>503</v>
      </c>
      <c r="D214" s="42" t="s">
        <v>514</v>
      </c>
      <c r="E214" s="42" t="s">
        <v>515</v>
      </c>
      <c r="F214" s="43">
        <v>550</v>
      </c>
      <c r="G214" s="43">
        <v>550</v>
      </c>
      <c r="H214" s="42">
        <v>496</v>
      </c>
      <c r="I214" s="89">
        <f t="shared" si="3"/>
        <v>0.901818181818182</v>
      </c>
      <c r="J214" s="90" t="s">
        <v>14</v>
      </c>
    </row>
    <row r="215" s="1" customFormat="1" spans="1:10">
      <c r="A215" s="190">
        <v>213</v>
      </c>
      <c r="B215" s="191">
        <v>303001</v>
      </c>
      <c r="C215" s="42" t="s">
        <v>503</v>
      </c>
      <c r="D215" s="42" t="s">
        <v>516</v>
      </c>
      <c r="E215" s="42" t="s">
        <v>517</v>
      </c>
      <c r="F215" s="43">
        <v>30</v>
      </c>
      <c r="G215" s="43">
        <v>30</v>
      </c>
      <c r="H215" s="42">
        <v>30</v>
      </c>
      <c r="I215" s="89">
        <f t="shared" si="3"/>
        <v>1</v>
      </c>
      <c r="J215" s="90" t="s">
        <v>14</v>
      </c>
    </row>
    <row r="216" s="1" customFormat="1" ht="17.25" spans="1:10">
      <c r="A216" s="190">
        <v>214</v>
      </c>
      <c r="B216" s="191">
        <v>303001</v>
      </c>
      <c r="C216" s="42" t="s">
        <v>503</v>
      </c>
      <c r="D216" s="42" t="s">
        <v>518</v>
      </c>
      <c r="E216" s="63" t="s">
        <v>519</v>
      </c>
      <c r="F216" s="43">
        <v>315</v>
      </c>
      <c r="G216" s="43">
        <v>315</v>
      </c>
      <c r="H216" s="42">
        <v>237.5</v>
      </c>
      <c r="I216" s="89">
        <f t="shared" si="3"/>
        <v>0.753968253968254</v>
      </c>
      <c r="J216" s="90" t="s">
        <v>14</v>
      </c>
    </row>
    <row r="217" s="1" customFormat="1" spans="1:10">
      <c r="A217" s="190">
        <v>215</v>
      </c>
      <c r="B217" s="191">
        <v>303001</v>
      </c>
      <c r="C217" s="42" t="s">
        <v>503</v>
      </c>
      <c r="D217" s="42" t="s">
        <v>520</v>
      </c>
      <c r="E217" s="42" t="s">
        <v>521</v>
      </c>
      <c r="F217" s="43">
        <v>540</v>
      </c>
      <c r="G217" s="43">
        <v>540</v>
      </c>
      <c r="H217" s="42">
        <v>413.7</v>
      </c>
      <c r="I217" s="89">
        <f t="shared" si="3"/>
        <v>0.766111111111111</v>
      </c>
      <c r="J217" s="90" t="s">
        <v>14</v>
      </c>
    </row>
    <row r="218" s="1" customFormat="1" spans="1:10">
      <c r="A218" s="190">
        <v>216</v>
      </c>
      <c r="B218" s="191">
        <v>303001</v>
      </c>
      <c r="C218" s="42" t="s">
        <v>503</v>
      </c>
      <c r="D218" s="42" t="s">
        <v>522</v>
      </c>
      <c r="E218" s="42" t="s">
        <v>523</v>
      </c>
      <c r="F218" s="43">
        <v>18.58</v>
      </c>
      <c r="G218" s="43">
        <v>18.58</v>
      </c>
      <c r="H218" s="42">
        <v>18.58</v>
      </c>
      <c r="I218" s="89">
        <f t="shared" si="3"/>
        <v>1</v>
      </c>
      <c r="J218" s="90" t="s">
        <v>14</v>
      </c>
    </row>
    <row r="219" s="1" customFormat="1" spans="1:10">
      <c r="A219" s="190">
        <v>217</v>
      </c>
      <c r="B219" s="191">
        <v>303001</v>
      </c>
      <c r="C219" s="42" t="s">
        <v>503</v>
      </c>
      <c r="D219" s="42" t="s">
        <v>524</v>
      </c>
      <c r="E219" s="42" t="s">
        <v>525</v>
      </c>
      <c r="F219" s="43">
        <v>15.72</v>
      </c>
      <c r="G219" s="43">
        <v>15.72</v>
      </c>
      <c r="H219" s="42">
        <v>15.72</v>
      </c>
      <c r="I219" s="89">
        <f t="shared" si="3"/>
        <v>1</v>
      </c>
      <c r="J219" s="90" t="s">
        <v>14</v>
      </c>
    </row>
    <row r="220" s="1" customFormat="1" spans="1:10">
      <c r="A220" s="190">
        <v>218</v>
      </c>
      <c r="B220" s="191">
        <v>303001</v>
      </c>
      <c r="C220" s="42" t="s">
        <v>503</v>
      </c>
      <c r="D220" s="42" t="s">
        <v>526</v>
      </c>
      <c r="E220" s="42" t="s">
        <v>527</v>
      </c>
      <c r="F220" s="43">
        <v>342</v>
      </c>
      <c r="G220" s="43">
        <v>342</v>
      </c>
      <c r="H220" s="42">
        <v>259.66</v>
      </c>
      <c r="I220" s="89">
        <f t="shared" si="3"/>
        <v>0.759239766081871</v>
      </c>
      <c r="J220" s="90" t="s">
        <v>14</v>
      </c>
    </row>
    <row r="221" s="1" customFormat="1" spans="1:10">
      <c r="A221" s="190">
        <v>219</v>
      </c>
      <c r="B221" s="191">
        <v>303001</v>
      </c>
      <c r="C221" s="42" t="s">
        <v>503</v>
      </c>
      <c r="D221" s="42" t="s">
        <v>528</v>
      </c>
      <c r="E221" s="42" t="s">
        <v>529</v>
      </c>
      <c r="F221" s="78">
        <v>1076.98</v>
      </c>
      <c r="G221" s="78">
        <v>1076.98</v>
      </c>
      <c r="H221" s="42">
        <v>1062.88</v>
      </c>
      <c r="I221" s="89">
        <f t="shared" si="3"/>
        <v>0.986907834871585</v>
      </c>
      <c r="J221" s="90" t="s">
        <v>418</v>
      </c>
    </row>
    <row r="222" s="1" customFormat="1" ht="17.25" spans="1:10">
      <c r="A222" s="190">
        <v>220</v>
      </c>
      <c r="B222" s="191">
        <v>304001</v>
      </c>
      <c r="C222" s="42" t="s">
        <v>530</v>
      </c>
      <c r="D222" s="42" t="s">
        <v>531</v>
      </c>
      <c r="E222" s="102" t="s">
        <v>532</v>
      </c>
      <c r="F222" s="43">
        <v>5</v>
      </c>
      <c r="G222" s="43">
        <v>5</v>
      </c>
      <c r="H222" s="42">
        <v>5</v>
      </c>
      <c r="I222" s="89">
        <f t="shared" si="3"/>
        <v>1</v>
      </c>
      <c r="J222" s="90" t="s">
        <v>14</v>
      </c>
    </row>
    <row r="223" s="1" customFormat="1" ht="17.25" spans="1:10">
      <c r="A223" s="190">
        <v>221</v>
      </c>
      <c r="B223" s="191">
        <v>304001</v>
      </c>
      <c r="C223" s="42" t="s">
        <v>530</v>
      </c>
      <c r="D223" s="42" t="s">
        <v>533</v>
      </c>
      <c r="E223" s="102" t="s">
        <v>534</v>
      </c>
      <c r="F223" s="43">
        <v>8.5</v>
      </c>
      <c r="G223" s="43">
        <v>8.5</v>
      </c>
      <c r="H223" s="42">
        <v>8.5</v>
      </c>
      <c r="I223" s="89">
        <f t="shared" si="3"/>
        <v>1</v>
      </c>
      <c r="J223" s="90" t="s">
        <v>14</v>
      </c>
    </row>
    <row r="224" s="1" customFormat="1" spans="1:10">
      <c r="A224" s="190">
        <v>222</v>
      </c>
      <c r="B224" s="191">
        <v>311002</v>
      </c>
      <c r="C224" s="42" t="s">
        <v>535</v>
      </c>
      <c r="D224" s="42" t="s">
        <v>536</v>
      </c>
      <c r="E224" s="42" t="s">
        <v>537</v>
      </c>
      <c r="F224" s="43">
        <v>200</v>
      </c>
      <c r="G224" s="40">
        <v>294.61</v>
      </c>
      <c r="H224" s="42">
        <v>324.5457</v>
      </c>
      <c r="I224" s="89">
        <f t="shared" si="3"/>
        <v>1.10161128271274</v>
      </c>
      <c r="J224" s="90" t="s">
        <v>14</v>
      </c>
    </row>
    <row r="225" s="1" customFormat="1" spans="1:10">
      <c r="A225" s="190">
        <v>223</v>
      </c>
      <c r="B225" s="194">
        <v>311002</v>
      </c>
      <c r="C225" s="108" t="s">
        <v>535</v>
      </c>
      <c r="D225" s="109" t="s">
        <v>538</v>
      </c>
      <c r="E225" s="108" t="s">
        <v>539</v>
      </c>
      <c r="F225" s="110">
        <v>270</v>
      </c>
      <c r="G225" s="110">
        <v>270</v>
      </c>
      <c r="H225" s="109">
        <v>270</v>
      </c>
      <c r="I225" s="89">
        <f t="shared" si="3"/>
        <v>1</v>
      </c>
      <c r="J225" s="90" t="s">
        <v>14</v>
      </c>
    </row>
    <row r="226" s="1" customFormat="1" spans="1:10">
      <c r="A226" s="190">
        <v>224</v>
      </c>
      <c r="B226" s="191">
        <v>311002</v>
      </c>
      <c r="C226" s="42" t="s">
        <v>535</v>
      </c>
      <c r="D226" s="42" t="s">
        <v>540</v>
      </c>
      <c r="E226" s="42" t="s">
        <v>541</v>
      </c>
      <c r="F226" s="43">
        <v>93</v>
      </c>
      <c r="G226" s="43">
        <v>93</v>
      </c>
      <c r="H226" s="42">
        <v>55.248</v>
      </c>
      <c r="I226" s="89">
        <f t="shared" si="3"/>
        <v>0.594064516129032</v>
      </c>
      <c r="J226" s="90" t="s">
        <v>14</v>
      </c>
    </row>
    <row r="227" s="1" customFormat="1" spans="1:10">
      <c r="A227" s="190">
        <v>225</v>
      </c>
      <c r="B227" s="191">
        <v>311002</v>
      </c>
      <c r="C227" s="42" t="s">
        <v>535</v>
      </c>
      <c r="D227" s="42" t="s">
        <v>542</v>
      </c>
      <c r="E227" s="42" t="s">
        <v>543</v>
      </c>
      <c r="F227" s="43">
        <v>15</v>
      </c>
      <c r="G227" s="43">
        <v>15</v>
      </c>
      <c r="H227" s="42">
        <v>15</v>
      </c>
      <c r="I227" s="89">
        <f t="shared" si="3"/>
        <v>1</v>
      </c>
      <c r="J227" s="90" t="s">
        <v>14</v>
      </c>
    </row>
    <row r="228" s="1" customFormat="1" spans="1:10">
      <c r="A228" s="190">
        <v>226</v>
      </c>
      <c r="B228" s="191">
        <v>311002</v>
      </c>
      <c r="C228" s="42" t="s">
        <v>535</v>
      </c>
      <c r="D228" s="42" t="s">
        <v>544</v>
      </c>
      <c r="E228" s="53" t="s">
        <v>545</v>
      </c>
      <c r="F228" s="43">
        <v>50</v>
      </c>
      <c r="G228" s="43">
        <v>50</v>
      </c>
      <c r="H228" s="42">
        <v>0</v>
      </c>
      <c r="I228" s="89">
        <f t="shared" si="3"/>
        <v>0</v>
      </c>
      <c r="J228" s="90" t="s">
        <v>14</v>
      </c>
    </row>
    <row r="229" s="1" customFormat="1" spans="1:10">
      <c r="A229" s="190">
        <v>227</v>
      </c>
      <c r="B229" s="191">
        <v>312002</v>
      </c>
      <c r="C229" s="42" t="s">
        <v>546</v>
      </c>
      <c r="D229" s="42" t="s">
        <v>547</v>
      </c>
      <c r="E229" s="53" t="s">
        <v>548</v>
      </c>
      <c r="F229" s="43">
        <v>200</v>
      </c>
      <c r="G229" s="43">
        <v>200</v>
      </c>
      <c r="H229" s="42">
        <v>151.92</v>
      </c>
      <c r="I229" s="89">
        <f t="shared" si="3"/>
        <v>0.7596</v>
      </c>
      <c r="J229" s="90" t="s">
        <v>14</v>
      </c>
    </row>
    <row r="230" s="1" customFormat="1" spans="1:10">
      <c r="A230" s="190">
        <v>228</v>
      </c>
      <c r="B230" s="191">
        <v>312002</v>
      </c>
      <c r="C230" s="42" t="s">
        <v>546</v>
      </c>
      <c r="D230" s="42" t="s">
        <v>549</v>
      </c>
      <c r="E230" s="42" t="s">
        <v>550</v>
      </c>
      <c r="F230" s="43">
        <v>50</v>
      </c>
      <c r="G230" s="43">
        <v>50</v>
      </c>
      <c r="H230" s="42">
        <v>50</v>
      </c>
      <c r="I230" s="89">
        <f t="shared" si="3"/>
        <v>1</v>
      </c>
      <c r="J230" s="90" t="s">
        <v>14</v>
      </c>
    </row>
    <row r="231" s="1" customFormat="1" spans="1:10">
      <c r="A231" s="190">
        <v>229</v>
      </c>
      <c r="B231" s="191">
        <v>312002</v>
      </c>
      <c r="C231" s="42" t="s">
        <v>546</v>
      </c>
      <c r="D231" s="42" t="s">
        <v>551</v>
      </c>
      <c r="E231" s="42" t="s">
        <v>552</v>
      </c>
      <c r="F231" s="43">
        <v>40</v>
      </c>
      <c r="G231" s="43">
        <v>40</v>
      </c>
      <c r="H231" s="42">
        <v>40</v>
      </c>
      <c r="I231" s="89">
        <f t="shared" si="3"/>
        <v>1</v>
      </c>
      <c r="J231" s="90" t="s">
        <v>14</v>
      </c>
    </row>
    <row r="232" s="1" customFormat="1" spans="1:10">
      <c r="A232" s="190">
        <v>230</v>
      </c>
      <c r="B232" s="191">
        <v>312002</v>
      </c>
      <c r="C232" s="42" t="s">
        <v>546</v>
      </c>
      <c r="D232" s="42" t="s">
        <v>553</v>
      </c>
      <c r="E232" s="42" t="s">
        <v>554</v>
      </c>
      <c r="F232" s="43">
        <v>48.7</v>
      </c>
      <c r="G232" s="40">
        <v>48.7</v>
      </c>
      <c r="H232" s="42">
        <v>14.067</v>
      </c>
      <c r="I232" s="89">
        <f t="shared" si="3"/>
        <v>0.288850102669405</v>
      </c>
      <c r="J232" s="90" t="s">
        <v>14</v>
      </c>
    </row>
    <row r="233" s="1" customFormat="1" spans="1:10">
      <c r="A233" s="190">
        <v>231</v>
      </c>
      <c r="B233" s="191">
        <v>312002</v>
      </c>
      <c r="C233" s="42" t="s">
        <v>546</v>
      </c>
      <c r="D233" s="42" t="s">
        <v>555</v>
      </c>
      <c r="E233" s="53" t="s">
        <v>556</v>
      </c>
      <c r="F233" s="43">
        <v>51</v>
      </c>
      <c r="G233" s="43">
        <v>51</v>
      </c>
      <c r="H233" s="42">
        <v>0</v>
      </c>
      <c r="I233" s="89">
        <f t="shared" si="3"/>
        <v>0</v>
      </c>
      <c r="J233" s="90" t="s">
        <v>14</v>
      </c>
    </row>
    <row r="234" s="1" customFormat="1" spans="1:10">
      <c r="A234" s="190">
        <v>232</v>
      </c>
      <c r="B234" s="191">
        <v>312002</v>
      </c>
      <c r="C234" s="42" t="s">
        <v>546</v>
      </c>
      <c r="D234" s="42" t="s">
        <v>557</v>
      </c>
      <c r="E234" s="42" t="s">
        <v>558</v>
      </c>
      <c r="F234" s="43">
        <v>200</v>
      </c>
      <c r="G234" s="40">
        <v>200</v>
      </c>
      <c r="H234" s="42">
        <v>157.44</v>
      </c>
      <c r="I234" s="89">
        <f t="shared" si="3"/>
        <v>0.7872</v>
      </c>
      <c r="J234" s="90" t="s">
        <v>14</v>
      </c>
    </row>
    <row r="235" s="1" customFormat="1" spans="1:10">
      <c r="A235" s="190">
        <v>233</v>
      </c>
      <c r="B235" s="191">
        <v>312002</v>
      </c>
      <c r="C235" s="42" t="s">
        <v>546</v>
      </c>
      <c r="D235" s="42" t="s">
        <v>559</v>
      </c>
      <c r="E235" s="42" t="s">
        <v>560</v>
      </c>
      <c r="F235" s="43">
        <v>15</v>
      </c>
      <c r="G235" s="43">
        <v>15</v>
      </c>
      <c r="H235" s="42">
        <v>14.63</v>
      </c>
      <c r="I235" s="89">
        <f t="shared" si="3"/>
        <v>0.975333333333333</v>
      </c>
      <c r="J235" s="90" t="s">
        <v>14</v>
      </c>
    </row>
    <row r="236" s="1" customFormat="1" spans="1:10">
      <c r="A236" s="190">
        <v>234</v>
      </c>
      <c r="B236" s="191">
        <v>313002</v>
      </c>
      <c r="C236" s="42" t="s">
        <v>561</v>
      </c>
      <c r="D236" s="42" t="s">
        <v>562</v>
      </c>
      <c r="E236" s="42" t="s">
        <v>563</v>
      </c>
      <c r="F236" s="43">
        <v>150</v>
      </c>
      <c r="G236" s="43">
        <v>150</v>
      </c>
      <c r="H236" s="42">
        <v>150</v>
      </c>
      <c r="I236" s="89">
        <f t="shared" si="3"/>
        <v>1</v>
      </c>
      <c r="J236" s="90" t="s">
        <v>14</v>
      </c>
    </row>
    <row r="237" s="1" customFormat="1" spans="1:10">
      <c r="A237" s="190">
        <v>235</v>
      </c>
      <c r="B237" s="191">
        <v>313002</v>
      </c>
      <c r="C237" s="42" t="s">
        <v>561</v>
      </c>
      <c r="D237" s="42" t="s">
        <v>564</v>
      </c>
      <c r="E237" s="42" t="s">
        <v>543</v>
      </c>
      <c r="F237" s="43">
        <v>95</v>
      </c>
      <c r="G237" s="43">
        <v>95</v>
      </c>
      <c r="H237" s="42">
        <v>35.946</v>
      </c>
      <c r="I237" s="89">
        <f t="shared" si="3"/>
        <v>0.378378947368421</v>
      </c>
      <c r="J237" s="90" t="s">
        <v>14</v>
      </c>
    </row>
    <row r="238" s="1" customFormat="1" spans="1:10">
      <c r="A238" s="190">
        <v>236</v>
      </c>
      <c r="B238" s="191">
        <v>313002</v>
      </c>
      <c r="C238" s="42" t="s">
        <v>561</v>
      </c>
      <c r="D238" s="42" t="s">
        <v>565</v>
      </c>
      <c r="E238" s="42" t="s">
        <v>566</v>
      </c>
      <c r="F238" s="43">
        <v>25.48</v>
      </c>
      <c r="G238" s="43">
        <v>25.48</v>
      </c>
      <c r="H238" s="42">
        <v>25.48</v>
      </c>
      <c r="I238" s="89">
        <f t="shared" si="3"/>
        <v>1</v>
      </c>
      <c r="J238" s="90" t="s">
        <v>14</v>
      </c>
    </row>
    <row r="239" s="1" customFormat="1" spans="1:10">
      <c r="A239" s="190">
        <v>237</v>
      </c>
      <c r="B239" s="191">
        <v>313002</v>
      </c>
      <c r="C239" s="42" t="s">
        <v>561</v>
      </c>
      <c r="D239" s="42" t="s">
        <v>567</v>
      </c>
      <c r="E239" s="42" t="s">
        <v>568</v>
      </c>
      <c r="F239" s="43">
        <v>50</v>
      </c>
      <c r="G239" s="40">
        <v>50</v>
      </c>
      <c r="H239" s="42">
        <v>50</v>
      </c>
      <c r="I239" s="89">
        <f t="shared" si="3"/>
        <v>1</v>
      </c>
      <c r="J239" s="90" t="s">
        <v>14</v>
      </c>
    </row>
    <row r="240" s="1" customFormat="1" spans="1:10">
      <c r="A240" s="190">
        <v>238</v>
      </c>
      <c r="B240" s="191">
        <v>313002</v>
      </c>
      <c r="C240" s="42" t="s">
        <v>561</v>
      </c>
      <c r="D240" s="42" t="s">
        <v>569</v>
      </c>
      <c r="E240" s="42" t="s">
        <v>570</v>
      </c>
      <c r="F240" s="43">
        <v>123</v>
      </c>
      <c r="G240" s="43">
        <v>123</v>
      </c>
      <c r="H240" s="42">
        <v>123</v>
      </c>
      <c r="I240" s="89">
        <f t="shared" si="3"/>
        <v>1</v>
      </c>
      <c r="J240" s="90" t="s">
        <v>14</v>
      </c>
    </row>
    <row r="241" s="1" customFormat="1" spans="1:10">
      <c r="A241" s="190">
        <v>239</v>
      </c>
      <c r="B241" s="191">
        <v>314002</v>
      </c>
      <c r="C241" s="42" t="s">
        <v>571</v>
      </c>
      <c r="D241" s="42" t="s">
        <v>572</v>
      </c>
      <c r="E241" s="42" t="s">
        <v>537</v>
      </c>
      <c r="F241" s="43">
        <v>15</v>
      </c>
      <c r="G241" s="40">
        <v>22</v>
      </c>
      <c r="H241" s="42">
        <v>21.4556</v>
      </c>
      <c r="I241" s="89">
        <f t="shared" si="3"/>
        <v>0.975254545454545</v>
      </c>
      <c r="J241" s="90" t="s">
        <v>14</v>
      </c>
    </row>
    <row r="242" s="1" customFormat="1" spans="1:10">
      <c r="A242" s="190">
        <v>240</v>
      </c>
      <c r="B242" s="191">
        <v>314002</v>
      </c>
      <c r="C242" s="42" t="s">
        <v>571</v>
      </c>
      <c r="D242" s="42" t="s">
        <v>573</v>
      </c>
      <c r="E242" s="53" t="s">
        <v>574</v>
      </c>
      <c r="F242" s="43">
        <v>50</v>
      </c>
      <c r="G242" s="43">
        <v>50</v>
      </c>
      <c r="H242" s="42">
        <v>50</v>
      </c>
      <c r="I242" s="89">
        <f t="shared" si="3"/>
        <v>1</v>
      </c>
      <c r="J242" s="90" t="s">
        <v>14</v>
      </c>
    </row>
    <row r="243" s="1" customFormat="1" spans="1:10">
      <c r="A243" s="190">
        <v>241</v>
      </c>
      <c r="B243" s="191">
        <v>314002</v>
      </c>
      <c r="C243" s="42" t="s">
        <v>571</v>
      </c>
      <c r="D243" s="42" t="s">
        <v>575</v>
      </c>
      <c r="E243" s="42" t="s">
        <v>576</v>
      </c>
      <c r="F243" s="43">
        <v>75</v>
      </c>
      <c r="G243" s="43">
        <v>75</v>
      </c>
      <c r="H243" s="42">
        <v>75</v>
      </c>
      <c r="I243" s="89">
        <f t="shared" si="3"/>
        <v>1</v>
      </c>
      <c r="J243" s="90" t="s">
        <v>14</v>
      </c>
    </row>
    <row r="244" s="1" customFormat="1" spans="1:10">
      <c r="A244" s="190">
        <v>242</v>
      </c>
      <c r="B244" s="191">
        <v>314002</v>
      </c>
      <c r="C244" s="42" t="s">
        <v>571</v>
      </c>
      <c r="D244" s="42" t="s">
        <v>577</v>
      </c>
      <c r="E244" s="53" t="s">
        <v>578</v>
      </c>
      <c r="F244" s="43">
        <v>50</v>
      </c>
      <c r="G244" s="40">
        <v>50</v>
      </c>
      <c r="H244" s="42">
        <v>50</v>
      </c>
      <c r="I244" s="89">
        <f t="shared" si="3"/>
        <v>1</v>
      </c>
      <c r="J244" s="90" t="s">
        <v>14</v>
      </c>
    </row>
    <row r="245" s="1" customFormat="1" spans="1:10">
      <c r="A245" s="190">
        <v>243</v>
      </c>
      <c r="B245" s="191">
        <v>314002</v>
      </c>
      <c r="C245" s="42" t="s">
        <v>571</v>
      </c>
      <c r="D245" s="42" t="s">
        <v>579</v>
      </c>
      <c r="E245" s="42" t="s">
        <v>580</v>
      </c>
      <c r="F245" s="43">
        <v>115.99</v>
      </c>
      <c r="G245" s="43">
        <v>115.99</v>
      </c>
      <c r="H245" s="42">
        <v>55.2384</v>
      </c>
      <c r="I245" s="89">
        <f t="shared" si="3"/>
        <v>0.476234158117079</v>
      </c>
      <c r="J245" s="90" t="s">
        <v>14</v>
      </c>
    </row>
    <row r="246" s="1" customFormat="1" spans="1:10">
      <c r="A246" s="190">
        <v>244</v>
      </c>
      <c r="B246" s="191">
        <v>314002</v>
      </c>
      <c r="C246" s="42" t="s">
        <v>571</v>
      </c>
      <c r="D246" s="42" t="s">
        <v>581</v>
      </c>
      <c r="E246" s="42" t="s">
        <v>543</v>
      </c>
      <c r="F246" s="43">
        <v>75</v>
      </c>
      <c r="G246" s="43">
        <v>75</v>
      </c>
      <c r="H246" s="42">
        <v>60</v>
      </c>
      <c r="I246" s="89">
        <f t="shared" si="3"/>
        <v>0.8</v>
      </c>
      <c r="J246" s="90" t="s">
        <v>14</v>
      </c>
    </row>
    <row r="247" s="1" customFormat="1" spans="1:10">
      <c r="A247" s="190">
        <v>245</v>
      </c>
      <c r="B247" s="191">
        <v>315002</v>
      </c>
      <c r="C247" s="42" t="s">
        <v>582</v>
      </c>
      <c r="D247" s="42" t="s">
        <v>583</v>
      </c>
      <c r="E247" s="42" t="s">
        <v>543</v>
      </c>
      <c r="F247" s="43">
        <v>60</v>
      </c>
      <c r="G247" s="43">
        <v>60</v>
      </c>
      <c r="H247" s="42">
        <v>30</v>
      </c>
      <c r="I247" s="89">
        <f t="shared" si="3"/>
        <v>0.5</v>
      </c>
      <c r="J247" s="90" t="s">
        <v>14</v>
      </c>
    </row>
    <row r="248" s="1" customFormat="1" spans="1:10">
      <c r="A248" s="190">
        <v>246</v>
      </c>
      <c r="B248" s="191">
        <v>315002</v>
      </c>
      <c r="C248" s="42" t="s">
        <v>582</v>
      </c>
      <c r="D248" s="42" t="s">
        <v>584</v>
      </c>
      <c r="E248" s="42" t="s">
        <v>585</v>
      </c>
      <c r="F248" s="43">
        <v>21</v>
      </c>
      <c r="G248" s="43">
        <v>21</v>
      </c>
      <c r="H248" s="42">
        <v>21</v>
      </c>
      <c r="I248" s="89">
        <f t="shared" si="3"/>
        <v>1</v>
      </c>
      <c r="J248" s="90" t="s">
        <v>14</v>
      </c>
    </row>
    <row r="249" s="1" customFormat="1" spans="1:10">
      <c r="A249" s="190">
        <v>247</v>
      </c>
      <c r="B249" s="191">
        <v>315002</v>
      </c>
      <c r="C249" s="42" t="s">
        <v>582</v>
      </c>
      <c r="D249" s="42" t="s">
        <v>586</v>
      </c>
      <c r="E249" s="53" t="s">
        <v>587</v>
      </c>
      <c r="F249" s="43">
        <v>200</v>
      </c>
      <c r="G249" s="43">
        <v>200</v>
      </c>
      <c r="H249" s="42">
        <v>198.22</v>
      </c>
      <c r="I249" s="89">
        <f t="shared" si="3"/>
        <v>0.9911</v>
      </c>
      <c r="J249" s="90" t="s">
        <v>14</v>
      </c>
    </row>
    <row r="250" s="1" customFormat="1" spans="1:10">
      <c r="A250" s="190">
        <v>248</v>
      </c>
      <c r="B250" s="191">
        <v>315002</v>
      </c>
      <c r="C250" s="42" t="s">
        <v>582</v>
      </c>
      <c r="D250" s="42" t="s">
        <v>588</v>
      </c>
      <c r="E250" s="42" t="s">
        <v>589</v>
      </c>
      <c r="F250" s="43">
        <v>144</v>
      </c>
      <c r="G250" s="43">
        <v>144</v>
      </c>
      <c r="H250" s="42">
        <v>80</v>
      </c>
      <c r="I250" s="89">
        <f t="shared" si="3"/>
        <v>0.555555555555556</v>
      </c>
      <c r="J250" s="90" t="s">
        <v>14</v>
      </c>
    </row>
    <row r="251" s="1" customFormat="1" spans="1:10">
      <c r="A251" s="190">
        <v>249</v>
      </c>
      <c r="B251" s="191">
        <v>315002</v>
      </c>
      <c r="C251" s="42" t="s">
        <v>582</v>
      </c>
      <c r="D251" s="42" t="s">
        <v>590</v>
      </c>
      <c r="E251" s="53" t="s">
        <v>591</v>
      </c>
      <c r="F251" s="43">
        <v>120</v>
      </c>
      <c r="G251" s="43">
        <v>120</v>
      </c>
      <c r="H251" s="42">
        <v>120</v>
      </c>
      <c r="I251" s="89">
        <f t="shared" si="3"/>
        <v>1</v>
      </c>
      <c r="J251" s="90" t="s">
        <v>14</v>
      </c>
    </row>
    <row r="252" s="1" customFormat="1" spans="1:10">
      <c r="A252" s="190">
        <v>250</v>
      </c>
      <c r="B252" s="191">
        <v>315002</v>
      </c>
      <c r="C252" s="42" t="s">
        <v>582</v>
      </c>
      <c r="D252" s="42" t="s">
        <v>592</v>
      </c>
      <c r="E252" s="53" t="s">
        <v>593</v>
      </c>
      <c r="F252" s="43">
        <v>29.6</v>
      </c>
      <c r="G252" s="43">
        <v>29.6</v>
      </c>
      <c r="H252" s="42">
        <v>29.6</v>
      </c>
      <c r="I252" s="89">
        <f t="shared" si="3"/>
        <v>1</v>
      </c>
      <c r="J252" s="90" t="s">
        <v>14</v>
      </c>
    </row>
    <row r="253" s="1" customFormat="1" spans="1:10">
      <c r="A253" s="190">
        <v>251</v>
      </c>
      <c r="B253" s="191">
        <v>316002</v>
      </c>
      <c r="C253" s="42" t="s">
        <v>594</v>
      </c>
      <c r="D253" s="42" t="s">
        <v>595</v>
      </c>
      <c r="E253" s="42" t="s">
        <v>596</v>
      </c>
      <c r="F253" s="43">
        <v>30</v>
      </c>
      <c r="G253" s="40">
        <v>30</v>
      </c>
      <c r="H253" s="42">
        <v>30</v>
      </c>
      <c r="I253" s="89">
        <f t="shared" si="3"/>
        <v>1</v>
      </c>
      <c r="J253" s="90" t="s">
        <v>14</v>
      </c>
    </row>
    <row r="254" s="1" customFormat="1" spans="1:10">
      <c r="A254" s="190">
        <v>252</v>
      </c>
      <c r="B254" s="191">
        <v>316002</v>
      </c>
      <c r="C254" s="42" t="s">
        <v>594</v>
      </c>
      <c r="D254" s="42" t="s">
        <v>597</v>
      </c>
      <c r="E254" s="42" t="s">
        <v>598</v>
      </c>
      <c r="F254" s="43">
        <v>30</v>
      </c>
      <c r="G254" s="43">
        <v>30</v>
      </c>
      <c r="H254" s="42">
        <v>30</v>
      </c>
      <c r="I254" s="89">
        <f t="shared" si="3"/>
        <v>1</v>
      </c>
      <c r="J254" s="90" t="s">
        <v>14</v>
      </c>
    </row>
    <row r="255" s="1" customFormat="1" spans="1:10">
      <c r="A255" s="190">
        <v>253</v>
      </c>
      <c r="B255" s="191">
        <v>317002</v>
      </c>
      <c r="C255" s="42" t="s">
        <v>599</v>
      </c>
      <c r="D255" s="42" t="s">
        <v>600</v>
      </c>
      <c r="E255" s="42" t="s">
        <v>601</v>
      </c>
      <c r="F255" s="43">
        <v>912</v>
      </c>
      <c r="G255" s="43">
        <v>912</v>
      </c>
      <c r="H255" s="42">
        <v>306</v>
      </c>
      <c r="I255" s="89">
        <f t="shared" si="3"/>
        <v>0.335526315789474</v>
      </c>
      <c r="J255" s="90" t="s">
        <v>14</v>
      </c>
    </row>
    <row r="256" s="1" customFormat="1" spans="1:10">
      <c r="A256" s="190">
        <v>254</v>
      </c>
      <c r="B256" s="191">
        <v>317002</v>
      </c>
      <c r="C256" s="42" t="s">
        <v>599</v>
      </c>
      <c r="D256" s="42" t="s">
        <v>602</v>
      </c>
      <c r="E256" s="42" t="s">
        <v>543</v>
      </c>
      <c r="F256" s="43">
        <v>15</v>
      </c>
      <c r="G256" s="40">
        <v>15</v>
      </c>
      <c r="H256" s="42">
        <v>0</v>
      </c>
      <c r="I256" s="89">
        <f t="shared" si="3"/>
        <v>0</v>
      </c>
      <c r="J256" s="90" t="s">
        <v>14</v>
      </c>
    </row>
    <row r="257" s="1" customFormat="1" spans="1:10">
      <c r="A257" s="190">
        <v>255</v>
      </c>
      <c r="B257" s="191">
        <v>318002</v>
      </c>
      <c r="C257" s="42" t="s">
        <v>603</v>
      </c>
      <c r="D257" s="42" t="s">
        <v>604</v>
      </c>
      <c r="E257" s="42" t="s">
        <v>537</v>
      </c>
      <c r="F257" s="43">
        <v>130</v>
      </c>
      <c r="G257" s="40">
        <v>596</v>
      </c>
      <c r="H257" s="42">
        <v>489.0614</v>
      </c>
      <c r="I257" s="89">
        <f t="shared" si="3"/>
        <v>0.820572818791946</v>
      </c>
      <c r="J257" s="90" t="s">
        <v>14</v>
      </c>
    </row>
    <row r="258" s="1" customFormat="1" spans="1:10">
      <c r="A258" s="190">
        <v>256</v>
      </c>
      <c r="B258" s="191">
        <v>318002</v>
      </c>
      <c r="C258" s="42" t="s">
        <v>603</v>
      </c>
      <c r="D258" s="42" t="s">
        <v>605</v>
      </c>
      <c r="E258" s="53" t="s">
        <v>606</v>
      </c>
      <c r="F258" s="43">
        <v>20</v>
      </c>
      <c r="G258" s="43">
        <v>20</v>
      </c>
      <c r="H258" s="42">
        <v>20</v>
      </c>
      <c r="I258" s="89">
        <f t="shared" si="3"/>
        <v>1</v>
      </c>
      <c r="J258" s="90" t="s">
        <v>14</v>
      </c>
    </row>
    <row r="259" s="1" customFormat="1" spans="1:10">
      <c r="A259" s="190">
        <v>257</v>
      </c>
      <c r="B259" s="191">
        <v>318002</v>
      </c>
      <c r="C259" s="42" t="s">
        <v>603</v>
      </c>
      <c r="D259" s="42" t="s">
        <v>607</v>
      </c>
      <c r="E259" s="42" t="s">
        <v>608</v>
      </c>
      <c r="F259" s="43">
        <v>30</v>
      </c>
      <c r="G259" s="43">
        <v>30</v>
      </c>
      <c r="H259" s="42">
        <v>30</v>
      </c>
      <c r="I259" s="89">
        <f t="shared" ref="I259:I316" si="4">H259/G259</f>
        <v>1</v>
      </c>
      <c r="J259" s="90" t="s">
        <v>14</v>
      </c>
    </row>
    <row r="260" s="1" customFormat="1" spans="1:10">
      <c r="A260" s="190">
        <v>258</v>
      </c>
      <c r="B260" s="191">
        <v>318002</v>
      </c>
      <c r="C260" s="42" t="s">
        <v>603</v>
      </c>
      <c r="D260" s="42" t="s">
        <v>609</v>
      </c>
      <c r="E260" s="42" t="s">
        <v>610</v>
      </c>
      <c r="F260" s="43">
        <v>50</v>
      </c>
      <c r="G260" s="43">
        <v>50</v>
      </c>
      <c r="H260" s="42">
        <v>50</v>
      </c>
      <c r="I260" s="89">
        <f t="shared" si="4"/>
        <v>1</v>
      </c>
      <c r="J260" s="90" t="s">
        <v>14</v>
      </c>
    </row>
    <row r="261" s="1" customFormat="1" spans="1:10">
      <c r="A261" s="190">
        <v>259</v>
      </c>
      <c r="B261" s="191">
        <v>318002</v>
      </c>
      <c r="C261" s="42" t="s">
        <v>603</v>
      </c>
      <c r="D261" s="42" t="s">
        <v>611</v>
      </c>
      <c r="E261" s="53" t="s">
        <v>612</v>
      </c>
      <c r="F261" s="43">
        <v>278</v>
      </c>
      <c r="G261" s="40">
        <v>278</v>
      </c>
      <c r="H261" s="42">
        <v>90.4</v>
      </c>
      <c r="I261" s="89">
        <f t="shared" si="4"/>
        <v>0.325179856115108</v>
      </c>
      <c r="J261" s="90" t="s">
        <v>14</v>
      </c>
    </row>
    <row r="262" s="1" customFormat="1" spans="1:10">
      <c r="A262" s="190">
        <v>260</v>
      </c>
      <c r="B262" s="191">
        <v>318002</v>
      </c>
      <c r="C262" s="42" t="s">
        <v>603</v>
      </c>
      <c r="D262" s="42" t="s">
        <v>613</v>
      </c>
      <c r="E262" s="42" t="s">
        <v>614</v>
      </c>
      <c r="F262" s="43">
        <v>20</v>
      </c>
      <c r="G262" s="43">
        <v>20</v>
      </c>
      <c r="H262" s="42">
        <v>20</v>
      </c>
      <c r="I262" s="89">
        <f t="shared" si="4"/>
        <v>1</v>
      </c>
      <c r="J262" s="90" t="s">
        <v>14</v>
      </c>
    </row>
    <row r="263" s="1" customFormat="1" spans="1:10">
      <c r="A263" s="190">
        <v>261</v>
      </c>
      <c r="B263" s="191">
        <v>318002</v>
      </c>
      <c r="C263" s="42" t="s">
        <v>603</v>
      </c>
      <c r="D263" s="42" t="s">
        <v>615</v>
      </c>
      <c r="E263" s="42" t="s">
        <v>616</v>
      </c>
      <c r="F263" s="43">
        <v>58</v>
      </c>
      <c r="G263" s="43">
        <v>58</v>
      </c>
      <c r="H263" s="42">
        <v>15</v>
      </c>
      <c r="I263" s="89">
        <f t="shared" si="4"/>
        <v>0.258620689655172</v>
      </c>
      <c r="J263" s="90" t="s">
        <v>14</v>
      </c>
    </row>
    <row r="264" s="1" customFormat="1" spans="1:10">
      <c r="A264" s="190">
        <v>262</v>
      </c>
      <c r="B264" s="191">
        <v>401001</v>
      </c>
      <c r="C264" s="42" t="s">
        <v>617</v>
      </c>
      <c r="D264" s="42" t="s">
        <v>618</v>
      </c>
      <c r="E264" s="42" t="s">
        <v>619</v>
      </c>
      <c r="F264" s="78">
        <v>1500</v>
      </c>
      <c r="G264" s="78">
        <v>1500</v>
      </c>
      <c r="H264" s="42">
        <v>1500</v>
      </c>
      <c r="I264" s="89">
        <f t="shared" si="4"/>
        <v>1</v>
      </c>
      <c r="J264" s="90" t="s">
        <v>14</v>
      </c>
    </row>
    <row r="265" s="1" customFormat="1" spans="1:10">
      <c r="A265" s="190">
        <v>263</v>
      </c>
      <c r="B265" s="191">
        <v>401001</v>
      </c>
      <c r="C265" s="42" t="s">
        <v>617</v>
      </c>
      <c r="D265" s="42" t="s">
        <v>620</v>
      </c>
      <c r="E265" s="42" t="s">
        <v>621</v>
      </c>
      <c r="F265" s="43">
        <v>24.03</v>
      </c>
      <c r="G265" s="43">
        <v>24.03</v>
      </c>
      <c r="H265" s="42">
        <v>24.03</v>
      </c>
      <c r="I265" s="89">
        <f t="shared" si="4"/>
        <v>1</v>
      </c>
      <c r="J265" s="90" t="s">
        <v>14</v>
      </c>
    </row>
    <row r="266" s="1" customFormat="1" spans="1:10">
      <c r="A266" s="190">
        <v>264</v>
      </c>
      <c r="B266" s="191">
        <v>401001</v>
      </c>
      <c r="C266" s="42" t="s">
        <v>617</v>
      </c>
      <c r="D266" s="42" t="s">
        <v>622</v>
      </c>
      <c r="E266" s="42" t="s">
        <v>623</v>
      </c>
      <c r="F266" s="43">
        <v>223</v>
      </c>
      <c r="G266" s="43">
        <v>223</v>
      </c>
      <c r="H266" s="42">
        <v>130.52</v>
      </c>
      <c r="I266" s="89">
        <f t="shared" si="4"/>
        <v>0.585291479820628</v>
      </c>
      <c r="J266" s="90" t="s">
        <v>14</v>
      </c>
    </row>
    <row r="267" s="1" customFormat="1" spans="1:10">
      <c r="A267" s="190">
        <v>265</v>
      </c>
      <c r="B267" s="191">
        <v>401001</v>
      </c>
      <c r="C267" s="42" t="s">
        <v>617</v>
      </c>
      <c r="D267" s="42" t="s">
        <v>624</v>
      </c>
      <c r="E267" s="42" t="s">
        <v>625</v>
      </c>
      <c r="F267" s="43">
        <v>130</v>
      </c>
      <c r="G267" s="43">
        <v>130</v>
      </c>
      <c r="H267" s="42">
        <v>130</v>
      </c>
      <c r="I267" s="89">
        <f t="shared" si="4"/>
        <v>1</v>
      </c>
      <c r="J267" s="90" t="s">
        <v>14</v>
      </c>
    </row>
    <row r="268" s="1" customFormat="1" spans="1:10">
      <c r="A268" s="190">
        <v>266</v>
      </c>
      <c r="B268" s="191">
        <v>401001</v>
      </c>
      <c r="C268" s="42" t="s">
        <v>617</v>
      </c>
      <c r="D268" s="42" t="s">
        <v>626</v>
      </c>
      <c r="E268" s="42" t="s">
        <v>627</v>
      </c>
      <c r="F268" s="43">
        <v>83.51</v>
      </c>
      <c r="G268" s="43">
        <v>83.51</v>
      </c>
      <c r="H268" s="42">
        <v>50.57</v>
      </c>
      <c r="I268" s="89">
        <f t="shared" si="4"/>
        <v>0.605556220811879</v>
      </c>
      <c r="J268" s="90" t="s">
        <v>418</v>
      </c>
    </row>
    <row r="269" s="1" customFormat="1" spans="1:10">
      <c r="A269" s="190">
        <v>267</v>
      </c>
      <c r="B269" s="191">
        <v>401001</v>
      </c>
      <c r="C269" s="42" t="s">
        <v>617</v>
      </c>
      <c r="D269" s="42" t="s">
        <v>628</v>
      </c>
      <c r="E269" s="42" t="s">
        <v>629</v>
      </c>
      <c r="F269" s="43">
        <v>88.19</v>
      </c>
      <c r="G269" s="43">
        <v>88.19</v>
      </c>
      <c r="H269" s="42">
        <v>79.17</v>
      </c>
      <c r="I269" s="89">
        <f t="shared" si="4"/>
        <v>0.89772083002608</v>
      </c>
      <c r="J269" s="90" t="s">
        <v>14</v>
      </c>
    </row>
    <row r="270" s="1" customFormat="1" spans="1:10">
      <c r="A270" s="190">
        <v>268</v>
      </c>
      <c r="B270" s="191">
        <v>401001</v>
      </c>
      <c r="C270" s="42" t="s">
        <v>617</v>
      </c>
      <c r="D270" s="42" t="s">
        <v>630</v>
      </c>
      <c r="E270" s="42" t="s">
        <v>631</v>
      </c>
      <c r="F270" s="78">
        <v>1037.51</v>
      </c>
      <c r="G270" s="40">
        <v>954</v>
      </c>
      <c r="H270" s="42">
        <v>568.34</v>
      </c>
      <c r="I270" s="89">
        <f t="shared" si="4"/>
        <v>0.595744234800839</v>
      </c>
      <c r="J270" s="90" t="s">
        <v>418</v>
      </c>
    </row>
    <row r="271" s="1" customFormat="1" spans="1:10">
      <c r="A271" s="190">
        <v>269</v>
      </c>
      <c r="B271" s="191">
        <v>401001</v>
      </c>
      <c r="C271" s="42" t="s">
        <v>617</v>
      </c>
      <c r="D271" s="42" t="s">
        <v>632</v>
      </c>
      <c r="E271" s="42" t="s">
        <v>633</v>
      </c>
      <c r="F271" s="43">
        <v>20</v>
      </c>
      <c r="G271" s="43">
        <v>20</v>
      </c>
      <c r="H271" s="42">
        <v>20</v>
      </c>
      <c r="I271" s="89">
        <f t="shared" si="4"/>
        <v>1</v>
      </c>
      <c r="J271" s="90" t="s">
        <v>14</v>
      </c>
    </row>
    <row r="272" s="1" customFormat="1" spans="1:10">
      <c r="A272" s="190">
        <v>270</v>
      </c>
      <c r="B272" s="191">
        <v>401001</v>
      </c>
      <c r="C272" s="42" t="s">
        <v>617</v>
      </c>
      <c r="D272" s="42" t="s">
        <v>634</v>
      </c>
      <c r="E272" s="42" t="s">
        <v>635</v>
      </c>
      <c r="F272" s="43">
        <v>30</v>
      </c>
      <c r="G272" s="43">
        <v>30</v>
      </c>
      <c r="H272" s="42">
        <v>27</v>
      </c>
      <c r="I272" s="89">
        <f t="shared" si="4"/>
        <v>0.9</v>
      </c>
      <c r="J272" s="90" t="s">
        <v>418</v>
      </c>
    </row>
    <row r="273" s="1" customFormat="1" spans="1:10">
      <c r="A273" s="190">
        <v>271</v>
      </c>
      <c r="B273" s="191">
        <v>401001</v>
      </c>
      <c r="C273" s="42" t="s">
        <v>617</v>
      </c>
      <c r="D273" s="42" t="s">
        <v>636</v>
      </c>
      <c r="E273" s="42" t="s">
        <v>637</v>
      </c>
      <c r="F273" s="43">
        <v>928</v>
      </c>
      <c r="G273" s="40">
        <v>705</v>
      </c>
      <c r="H273" s="42">
        <v>203.07</v>
      </c>
      <c r="I273" s="89">
        <f t="shared" si="4"/>
        <v>0.288042553191489</v>
      </c>
      <c r="J273" s="90" t="s">
        <v>418</v>
      </c>
    </row>
    <row r="274" s="34" customFormat="1" spans="1:10">
      <c r="A274" s="195">
        <v>272</v>
      </c>
      <c r="B274" s="191">
        <v>402001</v>
      </c>
      <c r="C274" s="42" t="s">
        <v>638</v>
      </c>
      <c r="D274" s="42" t="s">
        <v>639</v>
      </c>
      <c r="E274" s="42" t="s">
        <v>640</v>
      </c>
      <c r="F274" s="43">
        <v>47.5</v>
      </c>
      <c r="G274" s="43">
        <v>47.5</v>
      </c>
      <c r="H274" s="42">
        <v>47.5</v>
      </c>
      <c r="I274" s="89">
        <f t="shared" si="4"/>
        <v>1</v>
      </c>
      <c r="J274" s="90" t="s">
        <v>14</v>
      </c>
    </row>
    <row r="275" s="1" customFormat="1" spans="1:10">
      <c r="A275" s="190">
        <v>273</v>
      </c>
      <c r="B275" s="191">
        <v>402001</v>
      </c>
      <c r="C275" s="42" t="s">
        <v>638</v>
      </c>
      <c r="D275" s="42" t="s">
        <v>641</v>
      </c>
      <c r="E275" s="42" t="s">
        <v>642</v>
      </c>
      <c r="F275" s="43">
        <v>10</v>
      </c>
      <c r="G275" s="43">
        <v>10</v>
      </c>
      <c r="H275" s="42">
        <v>10</v>
      </c>
      <c r="I275" s="89">
        <f t="shared" si="4"/>
        <v>1</v>
      </c>
      <c r="J275" s="90" t="s">
        <v>14</v>
      </c>
    </row>
    <row r="276" s="1" customFormat="1" spans="1:10">
      <c r="A276" s="190">
        <v>274</v>
      </c>
      <c r="B276" s="191">
        <v>402001</v>
      </c>
      <c r="C276" s="42" t="s">
        <v>638</v>
      </c>
      <c r="D276" s="42" t="s">
        <v>643</v>
      </c>
      <c r="E276" s="42" t="s">
        <v>644</v>
      </c>
      <c r="F276" s="43">
        <v>30</v>
      </c>
      <c r="G276" s="43">
        <v>30</v>
      </c>
      <c r="H276" s="42">
        <v>30</v>
      </c>
      <c r="I276" s="89">
        <f t="shared" si="4"/>
        <v>1</v>
      </c>
      <c r="J276" s="90" t="s">
        <v>14</v>
      </c>
    </row>
    <row r="277" s="1" customFormat="1" spans="1:10">
      <c r="A277" s="190">
        <v>275</v>
      </c>
      <c r="B277" s="191">
        <v>402001</v>
      </c>
      <c r="C277" s="42" t="s">
        <v>638</v>
      </c>
      <c r="D277" s="42" t="s">
        <v>645</v>
      </c>
      <c r="E277" s="42" t="s">
        <v>646</v>
      </c>
      <c r="F277" s="43">
        <v>5</v>
      </c>
      <c r="G277" s="43">
        <v>5</v>
      </c>
      <c r="H277" s="42">
        <v>5</v>
      </c>
      <c r="I277" s="89">
        <f t="shared" si="4"/>
        <v>1</v>
      </c>
      <c r="J277" s="90" t="s">
        <v>14</v>
      </c>
    </row>
    <row r="278" s="1" customFormat="1" spans="1:10">
      <c r="A278" s="190">
        <v>276</v>
      </c>
      <c r="B278" s="191">
        <v>402001</v>
      </c>
      <c r="C278" s="42" t="s">
        <v>638</v>
      </c>
      <c r="D278" s="42" t="s">
        <v>647</v>
      </c>
      <c r="E278" s="42" t="s">
        <v>648</v>
      </c>
      <c r="F278" s="43">
        <v>42.2</v>
      </c>
      <c r="G278" s="43">
        <v>42.2</v>
      </c>
      <c r="H278" s="42">
        <v>42.2</v>
      </c>
      <c r="I278" s="89">
        <f t="shared" si="4"/>
        <v>1</v>
      </c>
      <c r="J278" s="90" t="s">
        <v>14</v>
      </c>
    </row>
    <row r="279" s="1" customFormat="1" spans="1:10">
      <c r="A279" s="190">
        <v>277</v>
      </c>
      <c r="B279" s="191">
        <v>403001</v>
      </c>
      <c r="C279" s="42" t="s">
        <v>649</v>
      </c>
      <c r="D279" s="42" t="s">
        <v>650</v>
      </c>
      <c r="E279" s="42" t="s">
        <v>651</v>
      </c>
      <c r="F279" s="43">
        <v>50</v>
      </c>
      <c r="G279" s="43">
        <v>50</v>
      </c>
      <c r="H279" s="42">
        <v>50</v>
      </c>
      <c r="I279" s="89">
        <f t="shared" si="4"/>
        <v>1</v>
      </c>
      <c r="J279" s="90" t="s">
        <v>14</v>
      </c>
    </row>
    <row r="280" s="1" customFormat="1" spans="1:10">
      <c r="A280" s="190">
        <v>278</v>
      </c>
      <c r="B280" s="191">
        <v>403001</v>
      </c>
      <c r="C280" s="42" t="s">
        <v>649</v>
      </c>
      <c r="D280" s="42" t="s">
        <v>652</v>
      </c>
      <c r="E280" s="42" t="s">
        <v>653</v>
      </c>
      <c r="F280" s="43">
        <v>50</v>
      </c>
      <c r="G280" s="43">
        <v>50</v>
      </c>
      <c r="H280" s="42">
        <v>50</v>
      </c>
      <c r="I280" s="89">
        <f t="shared" si="4"/>
        <v>1</v>
      </c>
      <c r="J280" s="90" t="s">
        <v>14</v>
      </c>
    </row>
    <row r="281" s="1" customFormat="1" spans="1:10">
      <c r="A281" s="190">
        <v>279</v>
      </c>
      <c r="B281" s="196">
        <v>403001</v>
      </c>
      <c r="C281" s="53" t="s">
        <v>649</v>
      </c>
      <c r="D281" s="63" t="s">
        <v>654</v>
      </c>
      <c r="E281" s="63" t="s">
        <v>655</v>
      </c>
      <c r="F281" s="62">
        <v>0.3</v>
      </c>
      <c r="G281" s="62">
        <v>0.3</v>
      </c>
      <c r="H281" s="63">
        <v>0.3</v>
      </c>
      <c r="I281" s="105">
        <f t="shared" si="4"/>
        <v>1</v>
      </c>
      <c r="J281" s="90" t="s">
        <v>14</v>
      </c>
    </row>
    <row r="282" s="1" customFormat="1" spans="1:10">
      <c r="A282" s="190">
        <v>280</v>
      </c>
      <c r="B282" s="191">
        <v>405001</v>
      </c>
      <c r="C282" s="42" t="s">
        <v>53</v>
      </c>
      <c r="D282" s="42" t="s">
        <v>656</v>
      </c>
      <c r="E282" s="42" t="s">
        <v>657</v>
      </c>
      <c r="F282" s="43">
        <v>420</v>
      </c>
      <c r="G282" s="43">
        <v>420</v>
      </c>
      <c r="H282" s="42">
        <v>168</v>
      </c>
      <c r="I282" s="89">
        <f t="shared" si="4"/>
        <v>0.4</v>
      </c>
      <c r="J282" s="90" t="s">
        <v>418</v>
      </c>
    </row>
    <row r="283" s="1" customFormat="1" spans="1:10">
      <c r="A283" s="190">
        <v>281</v>
      </c>
      <c r="B283" s="191">
        <v>405001</v>
      </c>
      <c r="C283" s="42" t="s">
        <v>53</v>
      </c>
      <c r="D283" s="42" t="s">
        <v>658</v>
      </c>
      <c r="E283" s="42" t="s">
        <v>659</v>
      </c>
      <c r="F283" s="43">
        <v>80</v>
      </c>
      <c r="G283" s="43">
        <v>80</v>
      </c>
      <c r="H283" s="42">
        <v>78.6</v>
      </c>
      <c r="I283" s="89">
        <f t="shared" si="4"/>
        <v>0.9825</v>
      </c>
      <c r="J283" s="90" t="s">
        <v>14</v>
      </c>
    </row>
    <row r="284" s="1" customFormat="1" spans="1:10">
      <c r="A284" s="190">
        <v>282</v>
      </c>
      <c r="B284" s="191">
        <v>405001</v>
      </c>
      <c r="C284" s="42" t="s">
        <v>53</v>
      </c>
      <c r="D284" s="42" t="s">
        <v>660</v>
      </c>
      <c r="E284" s="42" t="s">
        <v>661</v>
      </c>
      <c r="F284" s="43">
        <v>630</v>
      </c>
      <c r="G284" s="43">
        <v>630</v>
      </c>
      <c r="H284" s="42">
        <v>504</v>
      </c>
      <c r="I284" s="89">
        <f t="shared" si="4"/>
        <v>0.8</v>
      </c>
      <c r="J284" s="90" t="s">
        <v>418</v>
      </c>
    </row>
    <row r="285" s="1" customFormat="1" spans="1:10">
      <c r="A285" s="190">
        <v>283</v>
      </c>
      <c r="B285" s="191">
        <v>405001</v>
      </c>
      <c r="C285" s="42" t="s">
        <v>53</v>
      </c>
      <c r="D285" s="42" t="s">
        <v>662</v>
      </c>
      <c r="E285" s="42" t="s">
        <v>663</v>
      </c>
      <c r="F285" s="43">
        <v>333.82</v>
      </c>
      <c r="G285" s="43">
        <v>333.82</v>
      </c>
      <c r="H285" s="42">
        <v>333.82</v>
      </c>
      <c r="I285" s="89">
        <f t="shared" si="4"/>
        <v>1</v>
      </c>
      <c r="J285" s="90" t="s">
        <v>14</v>
      </c>
    </row>
    <row r="286" s="1" customFormat="1" spans="1:10">
      <c r="A286" s="190">
        <v>284</v>
      </c>
      <c r="B286" s="191">
        <v>406001</v>
      </c>
      <c r="C286" s="42" t="s">
        <v>664</v>
      </c>
      <c r="D286" s="42" t="s">
        <v>665</v>
      </c>
      <c r="E286" s="42" t="s">
        <v>666</v>
      </c>
      <c r="F286" s="43">
        <v>5.09</v>
      </c>
      <c r="G286" s="43">
        <v>5.09</v>
      </c>
      <c r="H286" s="42">
        <v>0.32</v>
      </c>
      <c r="I286" s="89">
        <f t="shared" si="4"/>
        <v>0.06286836935167</v>
      </c>
      <c r="J286" s="90" t="s">
        <v>14</v>
      </c>
    </row>
    <row r="287" s="1" customFormat="1" spans="1:10">
      <c r="A287" s="190">
        <v>285</v>
      </c>
      <c r="B287" s="191">
        <v>407001</v>
      </c>
      <c r="C287" s="42" t="s">
        <v>56</v>
      </c>
      <c r="D287" s="42" t="s">
        <v>667</v>
      </c>
      <c r="E287" s="42" t="s">
        <v>668</v>
      </c>
      <c r="F287" s="78">
        <v>3770</v>
      </c>
      <c r="G287" s="78">
        <v>3770</v>
      </c>
      <c r="H287" s="42">
        <v>3770</v>
      </c>
      <c r="I287" s="89">
        <f t="shared" si="4"/>
        <v>1</v>
      </c>
      <c r="J287" s="90" t="s">
        <v>14</v>
      </c>
    </row>
    <row r="288" s="1" customFormat="1" spans="1:10">
      <c r="A288" s="190">
        <v>286</v>
      </c>
      <c r="B288" s="191">
        <v>407001</v>
      </c>
      <c r="C288" s="42" t="s">
        <v>56</v>
      </c>
      <c r="D288" s="42" t="s">
        <v>669</v>
      </c>
      <c r="E288" s="42" t="s">
        <v>670</v>
      </c>
      <c r="F288" s="43">
        <v>50.24</v>
      </c>
      <c r="G288" s="43">
        <v>50.24</v>
      </c>
      <c r="H288" s="42">
        <v>50.24</v>
      </c>
      <c r="I288" s="89">
        <f t="shared" si="4"/>
        <v>1</v>
      </c>
      <c r="J288" s="90" t="s">
        <v>14</v>
      </c>
    </row>
    <row r="289" s="1" customFormat="1" spans="1:10">
      <c r="A289" s="190">
        <v>287</v>
      </c>
      <c r="B289" s="191">
        <v>407001</v>
      </c>
      <c r="C289" s="42" t="s">
        <v>56</v>
      </c>
      <c r="D289" s="42" t="s">
        <v>671</v>
      </c>
      <c r="E289" s="42" t="s">
        <v>672</v>
      </c>
      <c r="F289" s="43">
        <v>14.5</v>
      </c>
      <c r="G289" s="43">
        <v>14.5</v>
      </c>
      <c r="H289" s="42">
        <v>14.5</v>
      </c>
      <c r="I289" s="89">
        <f t="shared" si="4"/>
        <v>1</v>
      </c>
      <c r="J289" s="90" t="s">
        <v>14</v>
      </c>
    </row>
    <row r="290" s="1" customFormat="1" spans="1:10">
      <c r="A290" s="190">
        <v>288</v>
      </c>
      <c r="B290" s="191">
        <v>407001</v>
      </c>
      <c r="C290" s="42" t="s">
        <v>56</v>
      </c>
      <c r="D290" s="42" t="s">
        <v>673</v>
      </c>
      <c r="E290" s="42" t="s">
        <v>674</v>
      </c>
      <c r="F290" s="43">
        <v>30</v>
      </c>
      <c r="G290" s="43">
        <v>30</v>
      </c>
      <c r="H290" s="42">
        <v>30</v>
      </c>
      <c r="I290" s="89">
        <f t="shared" si="4"/>
        <v>1</v>
      </c>
      <c r="J290" s="90" t="s">
        <v>14</v>
      </c>
    </row>
    <row r="291" s="1" customFormat="1" spans="1:10">
      <c r="A291" s="190">
        <v>289</v>
      </c>
      <c r="B291" s="191">
        <v>407001</v>
      </c>
      <c r="C291" s="42" t="s">
        <v>56</v>
      </c>
      <c r="D291" s="42" t="s">
        <v>675</v>
      </c>
      <c r="E291" s="42" t="s">
        <v>676</v>
      </c>
      <c r="F291" s="43">
        <v>220</v>
      </c>
      <c r="G291" s="43">
        <v>220</v>
      </c>
      <c r="H291" s="42">
        <v>100</v>
      </c>
      <c r="I291" s="89">
        <f t="shared" si="4"/>
        <v>0.454545454545455</v>
      </c>
      <c r="J291" s="90" t="s">
        <v>14</v>
      </c>
    </row>
    <row r="292" s="1" customFormat="1" spans="1:10">
      <c r="A292" s="190">
        <v>290</v>
      </c>
      <c r="B292" s="191">
        <v>407001</v>
      </c>
      <c r="C292" s="42" t="s">
        <v>56</v>
      </c>
      <c r="D292" s="42" t="s">
        <v>677</v>
      </c>
      <c r="E292" s="42" t="s">
        <v>678</v>
      </c>
      <c r="F292" s="43">
        <v>641.98</v>
      </c>
      <c r="G292" s="43">
        <v>641.98</v>
      </c>
      <c r="H292" s="42">
        <v>144</v>
      </c>
      <c r="I292" s="89">
        <f t="shared" si="4"/>
        <v>0.224306053148073</v>
      </c>
      <c r="J292" s="90" t="s">
        <v>14</v>
      </c>
    </row>
    <row r="293" s="1" customFormat="1" spans="1:10">
      <c r="A293" s="190">
        <v>291</v>
      </c>
      <c r="B293" s="191">
        <v>407001</v>
      </c>
      <c r="C293" s="42" t="s">
        <v>56</v>
      </c>
      <c r="D293" s="42" t="s">
        <v>679</v>
      </c>
      <c r="E293" s="42" t="s">
        <v>680</v>
      </c>
      <c r="F293" s="78">
        <v>3364</v>
      </c>
      <c r="G293" s="40">
        <v>2305</v>
      </c>
      <c r="H293" s="42">
        <v>713.38</v>
      </c>
      <c r="I293" s="89">
        <f t="shared" si="4"/>
        <v>0.309492407809111</v>
      </c>
      <c r="J293" s="90" t="s">
        <v>418</v>
      </c>
    </row>
    <row r="294" s="1" customFormat="1" spans="1:10">
      <c r="A294" s="190">
        <v>292</v>
      </c>
      <c r="B294" s="191">
        <v>407001</v>
      </c>
      <c r="C294" s="42" t="s">
        <v>56</v>
      </c>
      <c r="D294" s="42" t="s">
        <v>681</v>
      </c>
      <c r="E294" s="42" t="s">
        <v>682</v>
      </c>
      <c r="F294" s="43">
        <v>74</v>
      </c>
      <c r="G294" s="43">
        <v>74</v>
      </c>
      <c r="H294" s="42">
        <v>74</v>
      </c>
      <c r="I294" s="89">
        <f t="shared" si="4"/>
        <v>1</v>
      </c>
      <c r="J294" s="90" t="s">
        <v>14</v>
      </c>
    </row>
    <row r="295" s="1" customFormat="1" spans="1:10">
      <c r="A295" s="190">
        <v>293</v>
      </c>
      <c r="B295" s="191">
        <v>407001</v>
      </c>
      <c r="C295" s="42" t="s">
        <v>56</v>
      </c>
      <c r="D295" s="42" t="s">
        <v>683</v>
      </c>
      <c r="E295" s="42" t="s">
        <v>684</v>
      </c>
      <c r="F295" s="43">
        <v>694.3</v>
      </c>
      <c r="G295" s="43">
        <v>694.3</v>
      </c>
      <c r="H295" s="42">
        <v>0</v>
      </c>
      <c r="I295" s="89">
        <f t="shared" si="4"/>
        <v>0</v>
      </c>
      <c r="J295" s="90" t="s">
        <v>14</v>
      </c>
    </row>
    <row r="296" s="1" customFormat="1" spans="1:10">
      <c r="A296" s="190">
        <v>294</v>
      </c>
      <c r="B296" s="191">
        <v>407001</v>
      </c>
      <c r="C296" s="42" t="s">
        <v>56</v>
      </c>
      <c r="D296" s="42" t="s">
        <v>685</v>
      </c>
      <c r="E296" s="42" t="s">
        <v>686</v>
      </c>
      <c r="F296" s="43">
        <v>8.5</v>
      </c>
      <c r="G296" s="43">
        <v>8.5</v>
      </c>
      <c r="H296" s="42">
        <v>8.5</v>
      </c>
      <c r="I296" s="89">
        <f t="shared" si="4"/>
        <v>1</v>
      </c>
      <c r="J296" s="90" t="s">
        <v>14</v>
      </c>
    </row>
    <row r="297" s="1" customFormat="1" spans="1:10">
      <c r="A297" s="190">
        <v>295</v>
      </c>
      <c r="B297" s="191">
        <v>407001</v>
      </c>
      <c r="C297" s="42" t="s">
        <v>56</v>
      </c>
      <c r="D297" s="42" t="s">
        <v>687</v>
      </c>
      <c r="E297" s="53" t="s">
        <v>688</v>
      </c>
      <c r="F297" s="43">
        <v>402.9</v>
      </c>
      <c r="G297" s="43">
        <v>402.9</v>
      </c>
      <c r="H297" s="42">
        <v>202.9</v>
      </c>
      <c r="I297" s="89">
        <f t="shared" si="4"/>
        <v>0.503598907917597</v>
      </c>
      <c r="J297" s="90" t="s">
        <v>14</v>
      </c>
    </row>
    <row r="298" s="1" customFormat="1" spans="1:10">
      <c r="A298" s="190">
        <v>296</v>
      </c>
      <c r="B298" s="191">
        <v>408001</v>
      </c>
      <c r="C298" s="42" t="s">
        <v>689</v>
      </c>
      <c r="D298" s="42" t="s">
        <v>690</v>
      </c>
      <c r="E298" s="42" t="s">
        <v>691</v>
      </c>
      <c r="F298" s="43">
        <v>254.9</v>
      </c>
      <c r="G298" s="43">
        <v>254.9</v>
      </c>
      <c r="H298" s="42">
        <v>180</v>
      </c>
      <c r="I298" s="89">
        <f t="shared" si="4"/>
        <v>0.706159278148293</v>
      </c>
      <c r="J298" s="90" t="s">
        <v>418</v>
      </c>
    </row>
    <row r="299" s="1" customFormat="1" spans="1:10">
      <c r="A299" s="190">
        <v>297</v>
      </c>
      <c r="B299" s="191">
        <v>408001</v>
      </c>
      <c r="C299" s="42" t="s">
        <v>689</v>
      </c>
      <c r="D299" s="42" t="s">
        <v>692</v>
      </c>
      <c r="E299" s="42" t="s">
        <v>693</v>
      </c>
      <c r="F299" s="43">
        <v>5</v>
      </c>
      <c r="G299" s="43">
        <v>5</v>
      </c>
      <c r="H299" s="42">
        <v>5</v>
      </c>
      <c r="I299" s="89">
        <f t="shared" si="4"/>
        <v>1</v>
      </c>
      <c r="J299" s="90" t="s">
        <v>14</v>
      </c>
    </row>
    <row r="300" s="1" customFormat="1" spans="1:10">
      <c r="A300" s="190">
        <v>298</v>
      </c>
      <c r="B300" s="191">
        <v>408001</v>
      </c>
      <c r="C300" s="42" t="s">
        <v>689</v>
      </c>
      <c r="D300" s="42" t="s">
        <v>694</v>
      </c>
      <c r="E300" s="42" t="s">
        <v>695</v>
      </c>
      <c r="F300" s="43">
        <v>324.91</v>
      </c>
      <c r="G300" s="43">
        <v>324.91</v>
      </c>
      <c r="H300" s="42">
        <v>324.91</v>
      </c>
      <c r="I300" s="89">
        <f t="shared" si="4"/>
        <v>1</v>
      </c>
      <c r="J300" s="90" t="s">
        <v>14</v>
      </c>
    </row>
    <row r="301" s="1" customFormat="1" spans="1:10">
      <c r="A301" s="190">
        <v>299</v>
      </c>
      <c r="B301" s="191">
        <v>408001</v>
      </c>
      <c r="C301" s="42" t="s">
        <v>689</v>
      </c>
      <c r="D301" s="42" t="s">
        <v>696</v>
      </c>
      <c r="E301" s="42" t="s">
        <v>697</v>
      </c>
      <c r="F301" s="43">
        <v>710</v>
      </c>
      <c r="G301" s="43">
        <v>710</v>
      </c>
      <c r="H301" s="42">
        <v>117.3</v>
      </c>
      <c r="I301" s="89">
        <f t="shared" si="4"/>
        <v>0.165211267605634</v>
      </c>
      <c r="J301" s="90" t="s">
        <v>14</v>
      </c>
    </row>
    <row r="302" s="1" customFormat="1" spans="1:10">
      <c r="A302" s="190">
        <v>300</v>
      </c>
      <c r="B302" s="191">
        <v>408001</v>
      </c>
      <c r="C302" s="42" t="s">
        <v>689</v>
      </c>
      <c r="D302" s="42" t="s">
        <v>698</v>
      </c>
      <c r="E302" s="42" t="s">
        <v>699</v>
      </c>
      <c r="F302" s="43">
        <v>138</v>
      </c>
      <c r="G302" s="43">
        <v>138</v>
      </c>
      <c r="H302" s="42">
        <v>138</v>
      </c>
      <c r="I302" s="89">
        <f t="shared" si="4"/>
        <v>1</v>
      </c>
      <c r="J302" s="90" t="s">
        <v>14</v>
      </c>
    </row>
    <row r="303" s="1" customFormat="1" spans="1:10">
      <c r="A303" s="190">
        <v>301</v>
      </c>
      <c r="B303" s="191">
        <v>408001</v>
      </c>
      <c r="C303" s="42" t="s">
        <v>689</v>
      </c>
      <c r="D303" s="42" t="s">
        <v>700</v>
      </c>
      <c r="E303" s="42" t="s">
        <v>701</v>
      </c>
      <c r="F303" s="43">
        <v>138</v>
      </c>
      <c r="G303" s="43">
        <v>138</v>
      </c>
      <c r="H303" s="42">
        <v>125.49</v>
      </c>
      <c r="I303" s="89">
        <f t="shared" si="4"/>
        <v>0.909347826086957</v>
      </c>
      <c r="J303" s="90" t="s">
        <v>418</v>
      </c>
    </row>
    <row r="304" s="1" customFormat="1" spans="1:10">
      <c r="A304" s="190">
        <v>302</v>
      </c>
      <c r="B304" s="191">
        <v>408001</v>
      </c>
      <c r="C304" s="42" t="s">
        <v>689</v>
      </c>
      <c r="D304" s="42" t="s">
        <v>702</v>
      </c>
      <c r="E304" s="42" t="s">
        <v>703</v>
      </c>
      <c r="F304" s="43">
        <v>15.64</v>
      </c>
      <c r="G304" s="43">
        <v>15.64</v>
      </c>
      <c r="H304" s="42">
        <v>15.64</v>
      </c>
      <c r="I304" s="89">
        <f t="shared" si="4"/>
        <v>1</v>
      </c>
      <c r="J304" s="90" t="s">
        <v>14</v>
      </c>
    </row>
    <row r="305" s="1" customFormat="1" spans="1:10">
      <c r="A305" s="190">
        <v>303</v>
      </c>
      <c r="B305" s="191">
        <v>408001</v>
      </c>
      <c r="C305" s="42" t="s">
        <v>689</v>
      </c>
      <c r="D305" s="42" t="s">
        <v>704</v>
      </c>
      <c r="E305" s="42" t="s">
        <v>705</v>
      </c>
      <c r="F305" s="78">
        <v>1088.86</v>
      </c>
      <c r="G305" s="78">
        <v>1088.86</v>
      </c>
      <c r="H305" s="42">
        <v>700</v>
      </c>
      <c r="I305" s="89">
        <f t="shared" si="4"/>
        <v>0.642874198703231</v>
      </c>
      <c r="J305" s="90" t="s">
        <v>418</v>
      </c>
    </row>
    <row r="306" s="1" customFormat="1" spans="1:10">
      <c r="A306" s="190">
        <v>304</v>
      </c>
      <c r="B306" s="191">
        <v>408001</v>
      </c>
      <c r="C306" s="42" t="s">
        <v>689</v>
      </c>
      <c r="D306" s="42" t="s">
        <v>706</v>
      </c>
      <c r="E306" s="42" t="s">
        <v>707</v>
      </c>
      <c r="F306" s="43">
        <v>66.22</v>
      </c>
      <c r="G306" s="43">
        <v>66.22</v>
      </c>
      <c r="H306" s="42">
        <v>66.22</v>
      </c>
      <c r="I306" s="89">
        <f t="shared" si="4"/>
        <v>1</v>
      </c>
      <c r="J306" s="90" t="s">
        <v>14</v>
      </c>
    </row>
    <row r="307" s="1" customFormat="1" spans="1:10">
      <c r="A307" s="190">
        <v>305</v>
      </c>
      <c r="B307" s="191">
        <v>408001</v>
      </c>
      <c r="C307" s="42" t="s">
        <v>689</v>
      </c>
      <c r="D307" s="42" t="s">
        <v>708</v>
      </c>
      <c r="E307" s="42" t="s">
        <v>709</v>
      </c>
      <c r="F307" s="43">
        <v>545.68</v>
      </c>
      <c r="G307" s="43">
        <v>545.68</v>
      </c>
      <c r="H307" s="42">
        <v>545.68</v>
      </c>
      <c r="I307" s="89">
        <f t="shared" si="4"/>
        <v>1</v>
      </c>
      <c r="J307" s="90" t="s">
        <v>14</v>
      </c>
    </row>
    <row r="308" s="1" customFormat="1" spans="1:10">
      <c r="A308" s="190">
        <v>306</v>
      </c>
      <c r="B308" s="191">
        <v>408001</v>
      </c>
      <c r="C308" s="42" t="s">
        <v>689</v>
      </c>
      <c r="D308" s="42" t="s">
        <v>710</v>
      </c>
      <c r="E308" s="42" t="s">
        <v>711</v>
      </c>
      <c r="F308" s="43">
        <v>63</v>
      </c>
      <c r="G308" s="43">
        <v>63</v>
      </c>
      <c r="H308" s="42">
        <v>63</v>
      </c>
      <c r="I308" s="89">
        <f t="shared" si="4"/>
        <v>1</v>
      </c>
      <c r="J308" s="90" t="s">
        <v>14</v>
      </c>
    </row>
    <row r="309" s="1" customFormat="1" spans="1:10">
      <c r="A309" s="190">
        <v>307</v>
      </c>
      <c r="B309" s="191">
        <v>408001</v>
      </c>
      <c r="C309" s="42" t="s">
        <v>689</v>
      </c>
      <c r="D309" s="42" t="s">
        <v>712</v>
      </c>
      <c r="E309" s="42" t="s">
        <v>713</v>
      </c>
      <c r="F309" s="43">
        <v>90</v>
      </c>
      <c r="G309" s="43">
        <v>90</v>
      </c>
      <c r="H309" s="42">
        <v>60</v>
      </c>
      <c r="I309" s="89">
        <f t="shared" si="4"/>
        <v>0.666666666666667</v>
      </c>
      <c r="J309" s="90" t="s">
        <v>418</v>
      </c>
    </row>
    <row r="310" s="1" customFormat="1" spans="1:10">
      <c r="A310" s="190">
        <v>308</v>
      </c>
      <c r="B310" s="191">
        <v>408001</v>
      </c>
      <c r="C310" s="42" t="s">
        <v>689</v>
      </c>
      <c r="D310" s="42" t="s">
        <v>714</v>
      </c>
      <c r="E310" s="42" t="s">
        <v>715</v>
      </c>
      <c r="F310" s="43">
        <v>207.74</v>
      </c>
      <c r="G310" s="43">
        <v>207.74</v>
      </c>
      <c r="H310" s="42">
        <v>207.74</v>
      </c>
      <c r="I310" s="89">
        <f t="shared" si="4"/>
        <v>1</v>
      </c>
      <c r="J310" s="90" t="s">
        <v>14</v>
      </c>
    </row>
    <row r="311" s="1" customFormat="1" spans="1:10">
      <c r="A311" s="190">
        <v>309</v>
      </c>
      <c r="B311" s="191">
        <v>408001</v>
      </c>
      <c r="C311" s="42" t="s">
        <v>689</v>
      </c>
      <c r="D311" s="42" t="s">
        <v>716</v>
      </c>
      <c r="E311" s="42" t="s">
        <v>717</v>
      </c>
      <c r="F311" s="43">
        <v>40</v>
      </c>
      <c r="G311" s="43">
        <v>40</v>
      </c>
      <c r="H311" s="42">
        <v>40</v>
      </c>
      <c r="I311" s="89">
        <f t="shared" si="4"/>
        <v>1</v>
      </c>
      <c r="J311" s="90" t="s">
        <v>14</v>
      </c>
    </row>
    <row r="312" s="1" customFormat="1" spans="1:10">
      <c r="A312" s="190">
        <v>310</v>
      </c>
      <c r="B312" s="191">
        <v>408001</v>
      </c>
      <c r="C312" s="42" t="s">
        <v>689</v>
      </c>
      <c r="D312" s="42" t="s">
        <v>718</v>
      </c>
      <c r="E312" s="42" t="s">
        <v>719</v>
      </c>
      <c r="F312" s="43">
        <v>668</v>
      </c>
      <c r="G312" s="43">
        <v>668</v>
      </c>
      <c r="H312" s="42">
        <v>668</v>
      </c>
      <c r="I312" s="89">
        <f t="shared" si="4"/>
        <v>1</v>
      </c>
      <c r="J312" s="90" t="s">
        <v>14</v>
      </c>
    </row>
    <row r="313" s="1" customFormat="1" spans="1:10">
      <c r="A313" s="190">
        <v>311</v>
      </c>
      <c r="B313" s="191">
        <v>408001</v>
      </c>
      <c r="C313" s="42" t="s">
        <v>689</v>
      </c>
      <c r="D313" s="42" t="s">
        <v>720</v>
      </c>
      <c r="E313" s="42" t="s">
        <v>721</v>
      </c>
      <c r="F313" s="43">
        <v>150.1</v>
      </c>
      <c r="G313" s="43">
        <v>150.1</v>
      </c>
      <c r="H313" s="42">
        <v>0</v>
      </c>
      <c r="I313" s="89">
        <f t="shared" si="4"/>
        <v>0</v>
      </c>
      <c r="J313" s="90" t="s">
        <v>14</v>
      </c>
    </row>
    <row r="314" s="1" customFormat="1" spans="1:10">
      <c r="A314" s="190">
        <v>312</v>
      </c>
      <c r="B314" s="191">
        <v>409001</v>
      </c>
      <c r="C314" s="42" t="s">
        <v>722</v>
      </c>
      <c r="D314" s="42" t="s">
        <v>723</v>
      </c>
      <c r="E314" s="42" t="s">
        <v>724</v>
      </c>
      <c r="F314" s="43">
        <v>4.5</v>
      </c>
      <c r="G314" s="43">
        <v>4.5</v>
      </c>
      <c r="H314" s="42">
        <v>4.5</v>
      </c>
      <c r="I314" s="89">
        <f t="shared" si="4"/>
        <v>1</v>
      </c>
      <c r="J314" s="90" t="s">
        <v>14</v>
      </c>
    </row>
    <row r="315" s="1" customFormat="1" spans="1:10">
      <c r="A315" s="190">
        <v>313</v>
      </c>
      <c r="B315" s="191">
        <v>409001</v>
      </c>
      <c r="C315" s="42" t="s">
        <v>722</v>
      </c>
      <c r="D315" s="42" t="s">
        <v>725</v>
      </c>
      <c r="E315" s="42" t="s">
        <v>726</v>
      </c>
      <c r="F315" s="43">
        <v>100</v>
      </c>
      <c r="G315" s="43">
        <v>100</v>
      </c>
      <c r="H315" s="42">
        <v>100</v>
      </c>
      <c r="I315" s="89">
        <f t="shared" si="4"/>
        <v>1</v>
      </c>
      <c r="J315" s="90" t="s">
        <v>14</v>
      </c>
    </row>
    <row r="316" s="1" customFormat="1" spans="1:10">
      <c r="A316" s="190">
        <v>314</v>
      </c>
      <c r="B316" s="191">
        <v>421001</v>
      </c>
      <c r="C316" s="42" t="s">
        <v>727</v>
      </c>
      <c r="D316" s="42" t="s">
        <v>728</v>
      </c>
      <c r="E316" s="42" t="s">
        <v>729</v>
      </c>
      <c r="F316" s="43">
        <v>29.16</v>
      </c>
      <c r="G316" s="43">
        <v>29.16</v>
      </c>
      <c r="H316" s="42">
        <v>29.16</v>
      </c>
      <c r="I316" s="89">
        <f t="shared" si="4"/>
        <v>1</v>
      </c>
      <c r="J316" s="90" t="s">
        <v>14</v>
      </c>
    </row>
  </sheetData>
  <autoFilter ref="B2:J316">
    <sortState ref="B2:J316">
      <sortCondition ref="B2"/>
    </sortState>
    <extLst/>
  </autoFilter>
  <mergeCells count="1">
    <mergeCell ref="B1:J1"/>
  </mergeCells>
  <pageMargins left="0.751388888888889" right="0.751388888888889" top="1" bottom="1" header="0.5" footer="0.5"/>
  <pageSetup paperSize="9" scale="66" fitToHeight="0" orientation="landscape" horizontalDpi="600"/>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37"/>
  <sheetViews>
    <sheetView zoomScale="78" zoomScaleNormal="78" workbookViewId="0">
      <selection activeCell="A308" sqref="$A308:$XFD308"/>
    </sheetView>
  </sheetViews>
  <sheetFormatPr defaultColWidth="9" defaultRowHeight="15.75"/>
  <cols>
    <col min="2" max="2" width="9.75" customWidth="1"/>
    <col min="3" max="3" width="31.625" customWidth="1"/>
    <col min="4" max="4" width="16.5" customWidth="1"/>
    <col min="5" max="5" width="76.1166666666667" customWidth="1"/>
    <col min="6" max="6" width="13.5" customWidth="1"/>
    <col min="7" max="7" width="17.125" style="141" customWidth="1"/>
    <col min="8" max="8" width="15.875" customWidth="1"/>
    <col min="9" max="9" width="15.875" style="142" customWidth="1"/>
    <col min="10" max="10" width="16" customWidth="1"/>
    <col min="11" max="11" width="22.25" customWidth="1"/>
    <col min="12" max="12" width="15.625" customWidth="1"/>
    <col min="13" max="13" width="15.25" customWidth="1"/>
  </cols>
  <sheetData>
    <row r="1" customFormat="1" ht="48" customHeight="1" spans="1:12">
      <c r="A1" s="143" t="s">
        <v>0</v>
      </c>
      <c r="B1" s="143"/>
      <c r="C1" s="143"/>
      <c r="D1" s="143"/>
      <c r="E1" s="143"/>
      <c r="F1" s="143"/>
      <c r="G1" s="39"/>
      <c r="H1" s="38"/>
      <c r="I1" s="66"/>
      <c r="J1" s="38"/>
      <c r="K1" s="143"/>
      <c r="L1" s="143"/>
    </row>
    <row r="2" customFormat="1" ht="49" customHeight="1" spans="1:13">
      <c r="A2" s="144" t="s">
        <v>1</v>
      </c>
      <c r="B2" s="145" t="s">
        <v>2</v>
      </c>
      <c r="C2" s="7" t="s">
        <v>3</v>
      </c>
      <c r="D2" s="145" t="s">
        <v>4</v>
      </c>
      <c r="E2" s="145" t="s">
        <v>5</v>
      </c>
      <c r="F2" s="146" t="s">
        <v>68</v>
      </c>
      <c r="G2" s="9" t="s">
        <v>7</v>
      </c>
      <c r="H2" s="10" t="s">
        <v>8</v>
      </c>
      <c r="I2" s="11" t="s">
        <v>9</v>
      </c>
      <c r="J2" s="10" t="s">
        <v>10</v>
      </c>
      <c r="K2" s="145" t="s">
        <v>59</v>
      </c>
      <c r="L2" s="145" t="s">
        <v>60</v>
      </c>
      <c r="M2" s="160" t="s">
        <v>730</v>
      </c>
    </row>
    <row r="3" s="1" customFormat="1" spans="1:13">
      <c r="A3" s="40">
        <v>1</v>
      </c>
      <c r="B3" s="41">
        <v>101</v>
      </c>
      <c r="C3" s="42" t="s">
        <v>69</v>
      </c>
      <c r="D3" s="42" t="s">
        <v>70</v>
      </c>
      <c r="E3" s="42" t="s">
        <v>71</v>
      </c>
      <c r="F3" s="43">
        <v>2.44</v>
      </c>
      <c r="G3" s="44">
        <v>2.44</v>
      </c>
      <c r="H3" s="45">
        <v>2.44</v>
      </c>
      <c r="I3" s="68">
        <f>H3/G3</f>
        <v>1</v>
      </c>
      <c r="J3" s="69" t="s">
        <v>14</v>
      </c>
      <c r="K3" s="42" t="s">
        <v>731</v>
      </c>
      <c r="L3" s="54" t="s">
        <v>65</v>
      </c>
      <c r="M3" s="70" t="s">
        <v>732</v>
      </c>
    </row>
    <row r="4" s="1" customFormat="1" spans="1:13">
      <c r="A4" s="40">
        <v>2</v>
      </c>
      <c r="B4" s="41">
        <v>101001</v>
      </c>
      <c r="C4" s="42" t="s">
        <v>69</v>
      </c>
      <c r="D4" s="42" t="s">
        <v>72</v>
      </c>
      <c r="E4" s="42" t="s">
        <v>73</v>
      </c>
      <c r="F4" s="43">
        <v>50</v>
      </c>
      <c r="G4" s="44">
        <v>50</v>
      </c>
      <c r="H4" s="46">
        <v>22.49495</v>
      </c>
      <c r="I4" s="68">
        <f>H4/G4</f>
        <v>0.449899</v>
      </c>
      <c r="J4" s="69" t="s">
        <v>14</v>
      </c>
      <c r="K4" s="42" t="s">
        <v>64</v>
      </c>
      <c r="L4" s="54" t="s">
        <v>65</v>
      </c>
      <c r="M4" s="70" t="s">
        <v>732</v>
      </c>
    </row>
    <row r="5" s="1" customFormat="1" spans="1:13">
      <c r="A5" s="40">
        <v>3</v>
      </c>
      <c r="B5" s="41">
        <v>101002</v>
      </c>
      <c r="C5" s="42" t="s">
        <v>74</v>
      </c>
      <c r="D5" s="42" t="s">
        <v>75</v>
      </c>
      <c r="E5" s="42" t="s">
        <v>76</v>
      </c>
      <c r="F5" s="43">
        <v>57.17</v>
      </c>
      <c r="G5" s="44">
        <v>57.17</v>
      </c>
      <c r="H5" s="45">
        <v>57.17</v>
      </c>
      <c r="I5" s="68">
        <f>H5/G5</f>
        <v>1</v>
      </c>
      <c r="J5" s="69" t="s">
        <v>14</v>
      </c>
      <c r="K5" s="42" t="s">
        <v>731</v>
      </c>
      <c r="L5" s="54" t="s">
        <v>65</v>
      </c>
      <c r="M5" s="70" t="s">
        <v>732</v>
      </c>
    </row>
    <row r="6" s="1" customFormat="1" spans="1:13">
      <c r="A6" s="40">
        <v>4</v>
      </c>
      <c r="B6" s="41">
        <v>101004</v>
      </c>
      <c r="C6" s="42" t="s">
        <v>77</v>
      </c>
      <c r="D6" s="42" t="s">
        <v>78</v>
      </c>
      <c r="E6" s="42" t="s">
        <v>79</v>
      </c>
      <c r="F6" s="43">
        <v>56</v>
      </c>
      <c r="G6" s="44">
        <v>76</v>
      </c>
      <c r="H6" s="54">
        <v>75.39</v>
      </c>
      <c r="I6" s="68">
        <f>H6/G6</f>
        <v>0.991973684210526</v>
      </c>
      <c r="J6" s="69" t="s">
        <v>14</v>
      </c>
      <c r="K6" s="42" t="s">
        <v>64</v>
      </c>
      <c r="L6" s="54" t="s">
        <v>65</v>
      </c>
      <c r="M6" s="70" t="s">
        <v>732</v>
      </c>
    </row>
    <row r="7" s="1" customFormat="1" spans="1:13">
      <c r="A7" s="40">
        <v>5</v>
      </c>
      <c r="B7" s="41">
        <v>101005</v>
      </c>
      <c r="C7" s="53" t="s">
        <v>80</v>
      </c>
      <c r="D7" s="42" t="s">
        <v>93</v>
      </c>
      <c r="E7" s="42" t="s">
        <v>94</v>
      </c>
      <c r="F7" s="43">
        <v>155.29</v>
      </c>
      <c r="G7" s="44">
        <v>467.96</v>
      </c>
      <c r="H7" s="54">
        <v>455.094</v>
      </c>
      <c r="I7" s="68">
        <f t="shared" ref="I7:I38" si="0">H7/G7</f>
        <v>0.972506197110864</v>
      </c>
      <c r="J7" s="69" t="s">
        <v>14</v>
      </c>
      <c r="K7" s="42" t="s">
        <v>64</v>
      </c>
      <c r="L7" s="54" t="s">
        <v>65</v>
      </c>
      <c r="M7" s="70" t="s">
        <v>732</v>
      </c>
    </row>
    <row r="8" s="1" customFormat="1" spans="1:13">
      <c r="A8" s="40">
        <v>6</v>
      </c>
      <c r="B8" s="41">
        <v>101005</v>
      </c>
      <c r="C8" s="42" t="s">
        <v>80</v>
      </c>
      <c r="D8" s="42" t="s">
        <v>81</v>
      </c>
      <c r="E8" s="42" t="s">
        <v>82</v>
      </c>
      <c r="F8" s="43">
        <v>58.65</v>
      </c>
      <c r="G8" s="44">
        <v>58.65</v>
      </c>
      <c r="H8" s="55">
        <v>58.65</v>
      </c>
      <c r="I8" s="68">
        <f t="shared" si="0"/>
        <v>1</v>
      </c>
      <c r="J8" s="69" t="s">
        <v>14</v>
      </c>
      <c r="K8" s="42" t="s">
        <v>731</v>
      </c>
      <c r="L8" s="54" t="s">
        <v>65</v>
      </c>
      <c r="M8" s="70" t="s">
        <v>732</v>
      </c>
    </row>
    <row r="9" s="1" customFormat="1" spans="1:13">
      <c r="A9" s="40">
        <v>7</v>
      </c>
      <c r="B9" s="41">
        <v>101005</v>
      </c>
      <c r="C9" s="42" t="s">
        <v>80</v>
      </c>
      <c r="D9" s="42" t="s">
        <v>83</v>
      </c>
      <c r="E9" s="42" t="s">
        <v>84</v>
      </c>
      <c r="F9" s="43">
        <v>14.01</v>
      </c>
      <c r="G9" s="44">
        <v>14.01</v>
      </c>
      <c r="H9" s="55">
        <v>14.01</v>
      </c>
      <c r="I9" s="68">
        <f t="shared" si="0"/>
        <v>1</v>
      </c>
      <c r="J9" s="69" t="s">
        <v>14</v>
      </c>
      <c r="K9" s="42" t="s">
        <v>64</v>
      </c>
      <c r="L9" s="54" t="s">
        <v>733</v>
      </c>
      <c r="M9" s="70" t="s">
        <v>732</v>
      </c>
    </row>
    <row r="10" s="1" customFormat="1" spans="1:13">
      <c r="A10" s="40">
        <v>8</v>
      </c>
      <c r="B10" s="41">
        <v>101005</v>
      </c>
      <c r="C10" s="42" t="s">
        <v>80</v>
      </c>
      <c r="D10" s="42" t="s">
        <v>85</v>
      </c>
      <c r="E10" s="42" t="s">
        <v>86</v>
      </c>
      <c r="F10" s="43">
        <v>62</v>
      </c>
      <c r="G10" s="44">
        <v>62</v>
      </c>
      <c r="H10" s="55">
        <v>62</v>
      </c>
      <c r="I10" s="68">
        <f t="shared" si="0"/>
        <v>1</v>
      </c>
      <c r="J10" s="69" t="s">
        <v>14</v>
      </c>
      <c r="K10" s="42" t="s">
        <v>731</v>
      </c>
      <c r="L10" s="54" t="s">
        <v>65</v>
      </c>
      <c r="M10" s="70" t="s">
        <v>732</v>
      </c>
    </row>
    <row r="11" s="1" customFormat="1" spans="1:13">
      <c r="A11" s="40">
        <v>9</v>
      </c>
      <c r="B11" s="41">
        <v>101005</v>
      </c>
      <c r="C11" s="42" t="s">
        <v>80</v>
      </c>
      <c r="D11" s="42" t="s">
        <v>87</v>
      </c>
      <c r="E11" s="42" t="s">
        <v>88</v>
      </c>
      <c r="F11" s="43">
        <v>30</v>
      </c>
      <c r="G11" s="44">
        <v>45</v>
      </c>
      <c r="H11" s="55">
        <v>47.86</v>
      </c>
      <c r="I11" s="68">
        <f t="shared" si="0"/>
        <v>1.06355555555556</v>
      </c>
      <c r="J11" s="69" t="s">
        <v>14</v>
      </c>
      <c r="K11" s="42" t="s">
        <v>64</v>
      </c>
      <c r="L11" s="54" t="s">
        <v>65</v>
      </c>
      <c r="M11" s="70" t="s">
        <v>732</v>
      </c>
    </row>
    <row r="12" s="31" customFormat="1" ht="15" customHeight="1" spans="1:13">
      <c r="A12" s="56">
        <v>10</v>
      </c>
      <c r="B12" s="147">
        <v>101005</v>
      </c>
      <c r="C12" s="148" t="s">
        <v>80</v>
      </c>
      <c r="D12" s="148" t="s">
        <v>95</v>
      </c>
      <c r="E12" s="148" t="s">
        <v>96</v>
      </c>
      <c r="F12" s="149">
        <v>2115.08</v>
      </c>
      <c r="G12" s="150">
        <v>4507.66</v>
      </c>
      <c r="H12" s="151">
        <f>4013.3926+245.756</f>
        <v>4259.1486</v>
      </c>
      <c r="I12" s="161">
        <f t="shared" si="0"/>
        <v>0.94486908950542</v>
      </c>
      <c r="J12" s="162" t="s">
        <v>14</v>
      </c>
      <c r="K12" s="148" t="s">
        <v>64</v>
      </c>
      <c r="L12" s="163" t="s">
        <v>65</v>
      </c>
      <c r="M12" s="164" t="s">
        <v>732</v>
      </c>
    </row>
    <row r="13" s="1" customFormat="1" spans="1:13">
      <c r="A13" s="40">
        <v>11</v>
      </c>
      <c r="B13" s="41">
        <v>101005</v>
      </c>
      <c r="C13" s="42" t="s">
        <v>80</v>
      </c>
      <c r="D13" s="42" t="s">
        <v>97</v>
      </c>
      <c r="E13" s="42" t="s">
        <v>98</v>
      </c>
      <c r="F13" s="43">
        <v>836</v>
      </c>
      <c r="G13" s="44">
        <v>836</v>
      </c>
      <c r="H13" s="54">
        <v>459.25</v>
      </c>
      <c r="I13" s="68">
        <f t="shared" si="0"/>
        <v>0.549342105263158</v>
      </c>
      <c r="J13" s="69" t="s">
        <v>14</v>
      </c>
      <c r="K13" s="42" t="s">
        <v>64</v>
      </c>
      <c r="L13" s="54" t="s">
        <v>65</v>
      </c>
      <c r="M13" s="70" t="s">
        <v>732</v>
      </c>
    </row>
    <row r="14" s="139" customFormat="1" spans="1:13">
      <c r="A14" s="56">
        <v>12</v>
      </c>
      <c r="B14" s="57">
        <v>101005</v>
      </c>
      <c r="C14" s="58" t="s">
        <v>80</v>
      </c>
      <c r="D14" s="58" t="s">
        <v>99</v>
      </c>
      <c r="E14" s="58" t="s">
        <v>100</v>
      </c>
      <c r="F14" s="62">
        <v>844.96</v>
      </c>
      <c r="G14" s="60">
        <v>2824.79</v>
      </c>
      <c r="H14" s="151">
        <f>2151.734+119.7742+105.5222</f>
        <v>2377.0304</v>
      </c>
      <c r="I14" s="74">
        <f t="shared" si="0"/>
        <v>0.841489243448185</v>
      </c>
      <c r="J14" s="69" t="s">
        <v>14</v>
      </c>
      <c r="K14" s="58" t="s">
        <v>64</v>
      </c>
      <c r="L14" s="61" t="s">
        <v>65</v>
      </c>
      <c r="M14" s="75" t="s">
        <v>732</v>
      </c>
    </row>
    <row r="15" s="1" customFormat="1" spans="1:13">
      <c r="A15" s="40">
        <v>13</v>
      </c>
      <c r="B15" s="41">
        <v>101005</v>
      </c>
      <c r="C15" s="42" t="s">
        <v>80</v>
      </c>
      <c r="D15" s="42" t="s">
        <v>89</v>
      </c>
      <c r="E15" s="42" t="s">
        <v>90</v>
      </c>
      <c r="F15" s="43">
        <v>12.6</v>
      </c>
      <c r="G15" s="44">
        <v>12.6</v>
      </c>
      <c r="H15" s="55">
        <v>12.577168</v>
      </c>
      <c r="I15" s="68">
        <f t="shared" si="0"/>
        <v>0.998187936507937</v>
      </c>
      <c r="J15" s="69" t="s">
        <v>14</v>
      </c>
      <c r="K15" s="42" t="s">
        <v>64</v>
      </c>
      <c r="L15" s="54" t="s">
        <v>734</v>
      </c>
      <c r="M15" s="70" t="s">
        <v>732</v>
      </c>
    </row>
    <row r="16" s="1" customFormat="1" spans="1:13">
      <c r="A16" s="40">
        <v>14</v>
      </c>
      <c r="B16" s="41">
        <v>101005</v>
      </c>
      <c r="C16" s="42" t="s">
        <v>80</v>
      </c>
      <c r="D16" s="42" t="s">
        <v>91</v>
      </c>
      <c r="E16" s="42" t="s">
        <v>92</v>
      </c>
      <c r="F16" s="43">
        <v>70.72</v>
      </c>
      <c r="G16" s="44">
        <v>70.72</v>
      </c>
      <c r="H16" s="55">
        <v>70.72</v>
      </c>
      <c r="I16" s="68">
        <f t="shared" si="0"/>
        <v>1</v>
      </c>
      <c r="J16" s="69" t="s">
        <v>14</v>
      </c>
      <c r="K16" s="42" t="s">
        <v>731</v>
      </c>
      <c r="L16" s="54" t="s">
        <v>65</v>
      </c>
      <c r="M16" s="70" t="s">
        <v>732</v>
      </c>
    </row>
    <row r="17" s="1" customFormat="1" spans="1:13">
      <c r="A17" s="40">
        <v>15</v>
      </c>
      <c r="B17" s="41">
        <v>101006</v>
      </c>
      <c r="C17" s="42" t="s">
        <v>101</v>
      </c>
      <c r="D17" s="42" t="s">
        <v>102</v>
      </c>
      <c r="E17" s="42" t="s">
        <v>103</v>
      </c>
      <c r="F17" s="43">
        <v>83.86</v>
      </c>
      <c r="G17" s="44">
        <v>83.86</v>
      </c>
      <c r="H17" s="45">
        <v>83.86</v>
      </c>
      <c r="I17" s="68">
        <f t="shared" si="0"/>
        <v>1</v>
      </c>
      <c r="J17" s="69" t="s">
        <v>14</v>
      </c>
      <c r="K17" s="42" t="s">
        <v>731</v>
      </c>
      <c r="L17" s="54" t="s">
        <v>65</v>
      </c>
      <c r="M17" s="70" t="s">
        <v>732</v>
      </c>
    </row>
    <row r="18" s="1" customFormat="1" spans="1:13">
      <c r="A18" s="40">
        <v>16</v>
      </c>
      <c r="B18" s="41">
        <v>101006</v>
      </c>
      <c r="C18" s="42" t="s">
        <v>101</v>
      </c>
      <c r="D18" s="42" t="s">
        <v>104</v>
      </c>
      <c r="E18" s="42" t="s">
        <v>105</v>
      </c>
      <c r="F18" s="43">
        <v>14.4</v>
      </c>
      <c r="G18" s="44">
        <v>14.4</v>
      </c>
      <c r="H18" s="45">
        <v>14.4</v>
      </c>
      <c r="I18" s="68">
        <f t="shared" si="0"/>
        <v>1</v>
      </c>
      <c r="J18" s="69" t="s">
        <v>14</v>
      </c>
      <c r="K18" s="42" t="s">
        <v>64</v>
      </c>
      <c r="L18" s="54" t="s">
        <v>733</v>
      </c>
      <c r="M18" s="70" t="s">
        <v>732</v>
      </c>
    </row>
    <row r="19" s="1" customFormat="1" spans="1:13">
      <c r="A19" s="40">
        <v>17</v>
      </c>
      <c r="B19" s="41">
        <v>101006</v>
      </c>
      <c r="C19" s="42" t="s">
        <v>101</v>
      </c>
      <c r="D19" s="42" t="s">
        <v>106</v>
      </c>
      <c r="E19" s="42" t="s">
        <v>103</v>
      </c>
      <c r="F19" s="43">
        <v>29</v>
      </c>
      <c r="G19" s="44">
        <v>29</v>
      </c>
      <c r="H19" s="45">
        <v>29</v>
      </c>
      <c r="I19" s="68">
        <f t="shared" si="0"/>
        <v>1</v>
      </c>
      <c r="J19" s="69" t="s">
        <v>14</v>
      </c>
      <c r="K19" s="42" t="s">
        <v>731</v>
      </c>
      <c r="L19" s="54" t="s">
        <v>65</v>
      </c>
      <c r="M19" s="70" t="s">
        <v>732</v>
      </c>
    </row>
    <row r="20" s="1" customFormat="1" spans="1:13">
      <c r="A20" s="40">
        <v>18</v>
      </c>
      <c r="B20" s="41">
        <v>101008</v>
      </c>
      <c r="C20" s="42" t="s">
        <v>107</v>
      </c>
      <c r="D20" s="42" t="s">
        <v>108</v>
      </c>
      <c r="E20" s="42" t="s">
        <v>109</v>
      </c>
      <c r="F20" s="43">
        <v>13.17</v>
      </c>
      <c r="G20" s="44">
        <v>13.17</v>
      </c>
      <c r="H20" s="45">
        <v>13.17</v>
      </c>
      <c r="I20" s="68">
        <f t="shared" si="0"/>
        <v>1</v>
      </c>
      <c r="J20" s="69" t="s">
        <v>14</v>
      </c>
      <c r="K20" s="42" t="s">
        <v>731</v>
      </c>
      <c r="L20" s="54" t="s">
        <v>65</v>
      </c>
      <c r="M20" s="70" t="s">
        <v>732</v>
      </c>
    </row>
    <row r="21" s="1" customFormat="1" spans="1:13">
      <c r="A21" s="40">
        <v>19</v>
      </c>
      <c r="B21" s="41">
        <v>101008</v>
      </c>
      <c r="C21" s="42" t="s">
        <v>107</v>
      </c>
      <c r="D21" s="42" t="s">
        <v>110</v>
      </c>
      <c r="E21" s="42" t="s">
        <v>111</v>
      </c>
      <c r="F21" s="43">
        <v>1</v>
      </c>
      <c r="G21" s="44">
        <v>1</v>
      </c>
      <c r="H21" s="45">
        <v>1</v>
      </c>
      <c r="I21" s="68">
        <f t="shared" si="0"/>
        <v>1</v>
      </c>
      <c r="J21" s="69" t="s">
        <v>14</v>
      </c>
      <c r="K21" s="42" t="s">
        <v>64</v>
      </c>
      <c r="L21" s="54" t="s">
        <v>65</v>
      </c>
      <c r="M21" s="70" t="s">
        <v>732</v>
      </c>
    </row>
    <row r="22" s="1" customFormat="1" spans="1:13">
      <c r="A22" s="40">
        <v>20</v>
      </c>
      <c r="B22" s="41">
        <v>101010</v>
      </c>
      <c r="C22" s="42" t="s">
        <v>112</v>
      </c>
      <c r="D22" s="42" t="s">
        <v>113</v>
      </c>
      <c r="E22" s="42" t="s">
        <v>114</v>
      </c>
      <c r="F22" s="43">
        <v>7</v>
      </c>
      <c r="G22" s="44">
        <v>7</v>
      </c>
      <c r="H22" s="45">
        <v>7</v>
      </c>
      <c r="I22" s="68">
        <f t="shared" si="0"/>
        <v>1</v>
      </c>
      <c r="J22" s="69" t="s">
        <v>14</v>
      </c>
      <c r="K22" s="42" t="s">
        <v>64</v>
      </c>
      <c r="L22" s="54" t="s">
        <v>734</v>
      </c>
      <c r="M22" s="70" t="s">
        <v>732</v>
      </c>
    </row>
    <row r="23" s="1" customFormat="1" spans="1:13">
      <c r="A23" s="40">
        <v>21</v>
      </c>
      <c r="B23" s="41">
        <v>101010</v>
      </c>
      <c r="C23" s="42" t="s">
        <v>112</v>
      </c>
      <c r="D23" s="42" t="s">
        <v>115</v>
      </c>
      <c r="E23" s="42" t="s">
        <v>116</v>
      </c>
      <c r="F23" s="43">
        <v>10</v>
      </c>
      <c r="G23" s="44">
        <v>10</v>
      </c>
      <c r="H23" s="45">
        <v>10</v>
      </c>
      <c r="I23" s="68">
        <f t="shared" si="0"/>
        <v>1</v>
      </c>
      <c r="J23" s="69" t="s">
        <v>14</v>
      </c>
      <c r="K23" s="42" t="s">
        <v>731</v>
      </c>
      <c r="L23" s="54" t="s">
        <v>65</v>
      </c>
      <c r="M23" s="70" t="s">
        <v>732</v>
      </c>
    </row>
    <row r="24" s="1" customFormat="1" spans="1:13">
      <c r="A24" s="40">
        <v>22</v>
      </c>
      <c r="B24" s="41">
        <v>102001</v>
      </c>
      <c r="C24" s="42" t="s">
        <v>117</v>
      </c>
      <c r="D24" s="42" t="s">
        <v>118</v>
      </c>
      <c r="E24" s="42" t="s">
        <v>119</v>
      </c>
      <c r="F24" s="43">
        <v>50</v>
      </c>
      <c r="G24" s="43">
        <v>50</v>
      </c>
      <c r="H24" s="54">
        <v>50</v>
      </c>
      <c r="I24" s="68">
        <f t="shared" si="0"/>
        <v>1</v>
      </c>
      <c r="J24" s="69" t="s">
        <v>14</v>
      </c>
      <c r="K24" s="42" t="s">
        <v>64</v>
      </c>
      <c r="L24" s="54" t="s">
        <v>65</v>
      </c>
      <c r="M24" s="70" t="s">
        <v>732</v>
      </c>
    </row>
    <row r="25" s="1" customFormat="1" spans="1:13">
      <c r="A25" s="40">
        <v>23</v>
      </c>
      <c r="B25" s="41">
        <v>102003</v>
      </c>
      <c r="C25" s="42" t="s">
        <v>120</v>
      </c>
      <c r="D25" s="42" t="s">
        <v>121</v>
      </c>
      <c r="E25" s="42" t="s">
        <v>122</v>
      </c>
      <c r="F25" s="43">
        <v>30</v>
      </c>
      <c r="G25" s="43">
        <v>100</v>
      </c>
      <c r="H25" s="45">
        <v>93.66</v>
      </c>
      <c r="I25" s="68">
        <f t="shared" si="0"/>
        <v>0.9366</v>
      </c>
      <c r="J25" s="69" t="s">
        <v>14</v>
      </c>
      <c r="K25" s="42" t="s">
        <v>64</v>
      </c>
      <c r="L25" s="54" t="s">
        <v>65</v>
      </c>
      <c r="M25" s="70" t="s">
        <v>732</v>
      </c>
    </row>
    <row r="26" s="1" customFormat="1" spans="1:13">
      <c r="A26" s="40">
        <v>24</v>
      </c>
      <c r="B26" s="41">
        <v>102003</v>
      </c>
      <c r="C26" s="42" t="s">
        <v>120</v>
      </c>
      <c r="D26" s="42" t="s">
        <v>123</v>
      </c>
      <c r="E26" s="42" t="s">
        <v>124</v>
      </c>
      <c r="F26" s="43">
        <v>20</v>
      </c>
      <c r="G26" s="43">
        <v>20</v>
      </c>
      <c r="H26" s="45">
        <v>20</v>
      </c>
      <c r="I26" s="68">
        <f t="shared" si="0"/>
        <v>1</v>
      </c>
      <c r="J26" s="69" t="s">
        <v>14</v>
      </c>
      <c r="K26" s="42" t="s">
        <v>731</v>
      </c>
      <c r="L26" s="54" t="s">
        <v>65</v>
      </c>
      <c r="M26" s="70" t="s">
        <v>732</v>
      </c>
    </row>
    <row r="27" s="1" customFormat="1" spans="1:13">
      <c r="A27" s="40">
        <v>25</v>
      </c>
      <c r="B27" s="41">
        <v>102004</v>
      </c>
      <c r="C27" s="42" t="s">
        <v>125</v>
      </c>
      <c r="D27" s="42" t="s">
        <v>126</v>
      </c>
      <c r="E27" s="42" t="s">
        <v>127</v>
      </c>
      <c r="F27" s="43">
        <v>145.46</v>
      </c>
      <c r="G27" s="43">
        <v>145.46</v>
      </c>
      <c r="H27" s="152">
        <v>143.9</v>
      </c>
      <c r="I27" s="68">
        <f t="shared" si="0"/>
        <v>0.989275402172418</v>
      </c>
      <c r="J27" s="69" t="s">
        <v>14</v>
      </c>
      <c r="K27" s="42" t="s">
        <v>731</v>
      </c>
      <c r="L27" s="54" t="s">
        <v>65</v>
      </c>
      <c r="M27" s="70" t="s">
        <v>732</v>
      </c>
    </row>
    <row r="28" s="1" customFormat="1" spans="1:13">
      <c r="A28" s="40">
        <v>26</v>
      </c>
      <c r="B28" s="41">
        <v>102004</v>
      </c>
      <c r="C28" s="42" t="s">
        <v>125</v>
      </c>
      <c r="D28" s="42" t="s">
        <v>128</v>
      </c>
      <c r="E28" s="42" t="s">
        <v>129</v>
      </c>
      <c r="F28" s="43">
        <v>100</v>
      </c>
      <c r="G28" s="43">
        <v>100</v>
      </c>
      <c r="H28" s="54">
        <v>91.33222</v>
      </c>
      <c r="I28" s="68">
        <f t="shared" si="0"/>
        <v>0.9133222</v>
      </c>
      <c r="J28" s="69" t="s">
        <v>14</v>
      </c>
      <c r="K28" s="42" t="s">
        <v>64</v>
      </c>
      <c r="L28" s="54" t="s">
        <v>65</v>
      </c>
      <c r="M28" s="70" t="s">
        <v>732</v>
      </c>
    </row>
    <row r="29" s="1" customFormat="1" spans="1:13">
      <c r="A29" s="40">
        <v>27</v>
      </c>
      <c r="B29" s="41">
        <v>102004</v>
      </c>
      <c r="C29" s="42" t="s">
        <v>125</v>
      </c>
      <c r="D29" s="42" t="s">
        <v>130</v>
      </c>
      <c r="E29" s="42" t="s">
        <v>131</v>
      </c>
      <c r="F29" s="43">
        <v>200</v>
      </c>
      <c r="G29" s="43">
        <v>200</v>
      </c>
      <c r="H29" s="54">
        <v>170</v>
      </c>
      <c r="I29" s="68">
        <f t="shared" si="0"/>
        <v>0.85</v>
      </c>
      <c r="J29" s="69" t="s">
        <v>14</v>
      </c>
      <c r="K29" s="42" t="s">
        <v>64</v>
      </c>
      <c r="L29" s="54" t="s">
        <v>65</v>
      </c>
      <c r="M29" s="70" t="s">
        <v>732</v>
      </c>
    </row>
    <row r="30" s="140" customFormat="1" spans="1:13">
      <c r="A30" s="40">
        <v>28</v>
      </c>
      <c r="B30" s="153">
        <v>102004</v>
      </c>
      <c r="C30" s="154" t="s">
        <v>125</v>
      </c>
      <c r="D30" s="154" t="s">
        <v>132</v>
      </c>
      <c r="E30" s="154" t="s">
        <v>133</v>
      </c>
      <c r="F30" s="155">
        <v>85</v>
      </c>
      <c r="G30" s="156">
        <v>169.1</v>
      </c>
      <c r="H30" s="157">
        <v>168.78</v>
      </c>
      <c r="I30" s="165">
        <f t="shared" si="0"/>
        <v>0.998107628622117</v>
      </c>
      <c r="J30" s="162" t="s">
        <v>14</v>
      </c>
      <c r="K30" s="154" t="s">
        <v>64</v>
      </c>
      <c r="L30" s="157" t="s">
        <v>65</v>
      </c>
      <c r="M30" s="166" t="s">
        <v>732</v>
      </c>
    </row>
    <row r="31" s="140" customFormat="1" spans="1:13">
      <c r="A31" s="40">
        <v>29</v>
      </c>
      <c r="B31" s="153">
        <v>103001</v>
      </c>
      <c r="C31" s="154" t="s">
        <v>134</v>
      </c>
      <c r="D31" s="154" t="s">
        <v>135</v>
      </c>
      <c r="E31" s="154" t="s">
        <v>136</v>
      </c>
      <c r="F31" s="155">
        <v>9</v>
      </c>
      <c r="G31" s="155">
        <v>9</v>
      </c>
      <c r="H31" s="157">
        <v>9</v>
      </c>
      <c r="I31" s="165">
        <f t="shared" si="0"/>
        <v>1</v>
      </c>
      <c r="J31" s="162" t="s">
        <v>14</v>
      </c>
      <c r="K31" s="154" t="s">
        <v>64</v>
      </c>
      <c r="L31" s="157" t="s">
        <v>734</v>
      </c>
      <c r="M31" s="166" t="s">
        <v>732</v>
      </c>
    </row>
    <row r="32" s="140" customFormat="1" spans="1:13">
      <c r="A32" s="40">
        <v>30</v>
      </c>
      <c r="B32" s="153">
        <v>104001</v>
      </c>
      <c r="C32" s="154" t="s">
        <v>137</v>
      </c>
      <c r="D32" s="154" t="s">
        <v>138</v>
      </c>
      <c r="E32" s="154" t="s">
        <v>139</v>
      </c>
      <c r="F32" s="155">
        <v>8.15</v>
      </c>
      <c r="G32" s="155">
        <v>8.15</v>
      </c>
      <c r="H32" s="158">
        <v>8.15</v>
      </c>
      <c r="I32" s="165">
        <f t="shared" si="0"/>
        <v>1</v>
      </c>
      <c r="J32" s="162" t="s">
        <v>14</v>
      </c>
      <c r="K32" s="154" t="s">
        <v>731</v>
      </c>
      <c r="L32" s="157" t="s">
        <v>65</v>
      </c>
      <c r="M32" s="166" t="s">
        <v>732</v>
      </c>
    </row>
    <row r="33" s="1" customFormat="1" spans="1:13">
      <c r="A33" s="40">
        <v>31</v>
      </c>
      <c r="B33" s="41">
        <v>104001</v>
      </c>
      <c r="C33" s="42" t="s">
        <v>137</v>
      </c>
      <c r="D33" s="42" t="s">
        <v>140</v>
      </c>
      <c r="E33" s="42" t="s">
        <v>141</v>
      </c>
      <c r="F33" s="43">
        <v>5</v>
      </c>
      <c r="G33" s="43">
        <v>5</v>
      </c>
      <c r="H33" s="45">
        <v>5</v>
      </c>
      <c r="I33" s="68">
        <f t="shared" si="0"/>
        <v>1</v>
      </c>
      <c r="J33" s="69" t="s">
        <v>14</v>
      </c>
      <c r="K33" s="42" t="s">
        <v>64</v>
      </c>
      <c r="L33" s="54" t="s">
        <v>734</v>
      </c>
      <c r="M33" s="70" t="s">
        <v>732</v>
      </c>
    </row>
    <row r="34" s="1" customFormat="1" spans="1:13">
      <c r="A34" s="40">
        <v>32</v>
      </c>
      <c r="B34" s="41">
        <v>106001</v>
      </c>
      <c r="C34" s="42" t="s">
        <v>142</v>
      </c>
      <c r="D34" s="42" t="s">
        <v>143</v>
      </c>
      <c r="E34" s="42" t="s">
        <v>144</v>
      </c>
      <c r="F34" s="43">
        <v>164.53</v>
      </c>
      <c r="G34" s="43">
        <v>164.53</v>
      </c>
      <c r="H34" s="45">
        <v>164.53</v>
      </c>
      <c r="I34" s="68">
        <f t="shared" si="0"/>
        <v>1</v>
      </c>
      <c r="J34" s="69" t="s">
        <v>14</v>
      </c>
      <c r="K34" s="42" t="s">
        <v>731</v>
      </c>
      <c r="L34" s="54" t="s">
        <v>65</v>
      </c>
      <c r="M34" s="70" t="s">
        <v>732</v>
      </c>
    </row>
    <row r="35" s="140" customFormat="1" spans="1:13">
      <c r="A35" s="40">
        <v>33</v>
      </c>
      <c r="B35" s="153">
        <v>106001</v>
      </c>
      <c r="C35" s="154" t="s">
        <v>142</v>
      </c>
      <c r="D35" s="154" t="s">
        <v>145</v>
      </c>
      <c r="E35" s="154" t="s">
        <v>146</v>
      </c>
      <c r="F35" s="155">
        <v>165</v>
      </c>
      <c r="G35" s="155">
        <v>165</v>
      </c>
      <c r="H35" s="159">
        <v>165</v>
      </c>
      <c r="I35" s="165">
        <f t="shared" si="0"/>
        <v>1</v>
      </c>
      <c r="J35" s="162" t="s">
        <v>14</v>
      </c>
      <c r="K35" s="154" t="s">
        <v>731</v>
      </c>
      <c r="L35" s="157" t="s">
        <v>65</v>
      </c>
      <c r="M35" s="166" t="s">
        <v>732</v>
      </c>
    </row>
    <row r="36" s="1" customFormat="1" spans="1:13">
      <c r="A36" s="40">
        <v>34</v>
      </c>
      <c r="B36" s="41">
        <v>110001</v>
      </c>
      <c r="C36" s="42" t="s">
        <v>147</v>
      </c>
      <c r="D36" s="42" t="s">
        <v>148</v>
      </c>
      <c r="E36" s="42" t="s">
        <v>149</v>
      </c>
      <c r="F36" s="43">
        <v>19.56</v>
      </c>
      <c r="G36" s="43">
        <v>19.56</v>
      </c>
      <c r="H36" s="45">
        <v>19.56</v>
      </c>
      <c r="I36" s="68">
        <f t="shared" si="0"/>
        <v>1</v>
      </c>
      <c r="J36" s="69" t="s">
        <v>14</v>
      </c>
      <c r="K36" s="42" t="s">
        <v>731</v>
      </c>
      <c r="L36" s="54" t="s">
        <v>65</v>
      </c>
      <c r="M36" s="70" t="s">
        <v>732</v>
      </c>
    </row>
    <row r="37" s="140" customFormat="1" spans="1:13">
      <c r="A37" s="40">
        <v>35</v>
      </c>
      <c r="B37" s="153">
        <v>110001</v>
      </c>
      <c r="C37" s="154" t="s">
        <v>147</v>
      </c>
      <c r="D37" s="154" t="s">
        <v>150</v>
      </c>
      <c r="E37" s="154" t="s">
        <v>151</v>
      </c>
      <c r="F37" s="155">
        <v>33.98</v>
      </c>
      <c r="G37" s="155">
        <v>33.98</v>
      </c>
      <c r="H37" s="158">
        <v>33.98</v>
      </c>
      <c r="I37" s="165">
        <f t="shared" si="0"/>
        <v>1</v>
      </c>
      <c r="J37" s="162" t="s">
        <v>14</v>
      </c>
      <c r="K37" s="154" t="s">
        <v>731</v>
      </c>
      <c r="L37" s="157" t="s">
        <v>65</v>
      </c>
      <c r="M37" s="166" t="s">
        <v>732</v>
      </c>
    </row>
    <row r="38" s="1" customFormat="1" spans="1:13">
      <c r="A38" s="40">
        <v>36</v>
      </c>
      <c r="B38" s="41">
        <v>110001</v>
      </c>
      <c r="C38" s="42" t="s">
        <v>147</v>
      </c>
      <c r="D38" s="42" t="s">
        <v>152</v>
      </c>
      <c r="E38" s="42" t="s">
        <v>153</v>
      </c>
      <c r="F38" s="43">
        <v>50</v>
      </c>
      <c r="G38" s="43">
        <v>50</v>
      </c>
      <c r="H38" s="54">
        <v>39.75</v>
      </c>
      <c r="I38" s="68">
        <f t="shared" si="0"/>
        <v>0.795</v>
      </c>
      <c r="J38" s="69" t="s">
        <v>14</v>
      </c>
      <c r="K38" s="42" t="s">
        <v>64</v>
      </c>
      <c r="L38" s="54" t="s">
        <v>65</v>
      </c>
      <c r="M38" s="70" t="s">
        <v>732</v>
      </c>
    </row>
    <row r="39" s="140" customFormat="1" spans="1:13">
      <c r="A39" s="40">
        <v>37</v>
      </c>
      <c r="B39" s="153">
        <v>111001</v>
      </c>
      <c r="C39" s="154" t="s">
        <v>154</v>
      </c>
      <c r="D39" s="154" t="s">
        <v>155</v>
      </c>
      <c r="E39" s="154" t="s">
        <v>156</v>
      </c>
      <c r="F39" s="155">
        <v>7</v>
      </c>
      <c r="G39" s="155">
        <v>7</v>
      </c>
      <c r="H39" s="157">
        <v>7</v>
      </c>
      <c r="I39" s="165">
        <f t="shared" ref="I39:I102" si="1">H39/G39</f>
        <v>1</v>
      </c>
      <c r="J39" s="162" t="s">
        <v>14</v>
      </c>
      <c r="K39" s="154" t="s">
        <v>731</v>
      </c>
      <c r="L39" s="157" t="s">
        <v>65</v>
      </c>
      <c r="M39" s="166" t="s">
        <v>732</v>
      </c>
    </row>
    <row r="40" s="140" customFormat="1" spans="1:13">
      <c r="A40" s="40">
        <v>38</v>
      </c>
      <c r="B40" s="153">
        <v>112001</v>
      </c>
      <c r="C40" s="154" t="s">
        <v>157</v>
      </c>
      <c r="D40" s="154" t="s">
        <v>158</v>
      </c>
      <c r="E40" s="154" t="s">
        <v>159</v>
      </c>
      <c r="F40" s="155">
        <v>1.95</v>
      </c>
      <c r="G40" s="155">
        <v>1.95</v>
      </c>
      <c r="H40" s="157">
        <v>1.95</v>
      </c>
      <c r="I40" s="165">
        <f t="shared" si="1"/>
        <v>1</v>
      </c>
      <c r="J40" s="162" t="s">
        <v>14</v>
      </c>
      <c r="K40" s="154" t="s">
        <v>64</v>
      </c>
      <c r="L40" s="157" t="s">
        <v>734</v>
      </c>
      <c r="M40" s="166" t="s">
        <v>732</v>
      </c>
    </row>
    <row r="41" s="140" customFormat="1" spans="1:13">
      <c r="A41" s="40">
        <v>39</v>
      </c>
      <c r="B41" s="153">
        <v>113001</v>
      </c>
      <c r="C41" s="154" t="s">
        <v>160</v>
      </c>
      <c r="D41" s="154" t="s">
        <v>161</v>
      </c>
      <c r="E41" s="154" t="s">
        <v>162</v>
      </c>
      <c r="F41" s="155">
        <v>2</v>
      </c>
      <c r="G41" s="155">
        <v>2</v>
      </c>
      <c r="H41" s="157">
        <v>2</v>
      </c>
      <c r="I41" s="165">
        <f t="shared" si="1"/>
        <v>1</v>
      </c>
      <c r="J41" s="162" t="s">
        <v>14</v>
      </c>
      <c r="K41" s="154" t="s">
        <v>64</v>
      </c>
      <c r="L41" s="157" t="s">
        <v>734</v>
      </c>
      <c r="M41" s="166" t="s">
        <v>732</v>
      </c>
    </row>
    <row r="42" s="1" customFormat="1" spans="1:13">
      <c r="A42" s="40">
        <v>40</v>
      </c>
      <c r="B42" s="41">
        <v>116001</v>
      </c>
      <c r="C42" s="42" t="s">
        <v>11</v>
      </c>
      <c r="D42" s="42" t="s">
        <v>163</v>
      </c>
      <c r="E42" s="42" t="s">
        <v>164</v>
      </c>
      <c r="F42" s="43">
        <v>30</v>
      </c>
      <c r="G42" s="43">
        <v>30</v>
      </c>
      <c r="H42" s="54">
        <v>27</v>
      </c>
      <c r="I42" s="68">
        <f t="shared" si="1"/>
        <v>0.9</v>
      </c>
      <c r="J42" s="69" t="s">
        <v>14</v>
      </c>
      <c r="K42" s="42" t="s">
        <v>64</v>
      </c>
      <c r="L42" s="54" t="s">
        <v>734</v>
      </c>
      <c r="M42" s="70" t="s">
        <v>732</v>
      </c>
    </row>
    <row r="43" s="1" customFormat="1" spans="1:13">
      <c r="A43" s="40">
        <v>41</v>
      </c>
      <c r="B43" s="41">
        <v>116001</v>
      </c>
      <c r="C43" s="42" t="s">
        <v>11</v>
      </c>
      <c r="D43" s="42" t="s">
        <v>12</v>
      </c>
      <c r="E43" s="63" t="s">
        <v>735</v>
      </c>
      <c r="F43" s="41">
        <v>52</v>
      </c>
      <c r="G43" s="41">
        <v>52</v>
      </c>
      <c r="H43" s="65">
        <v>16</v>
      </c>
      <c r="I43" s="68">
        <f t="shared" si="1"/>
        <v>0.307692307692308</v>
      </c>
      <c r="J43" s="76" t="s">
        <v>14</v>
      </c>
      <c r="K43" s="42" t="s">
        <v>64</v>
      </c>
      <c r="L43" s="54" t="s">
        <v>65</v>
      </c>
      <c r="M43" s="70" t="s">
        <v>736</v>
      </c>
    </row>
    <row r="44" s="31" customFormat="1" spans="1:13">
      <c r="A44" s="56">
        <v>42</v>
      </c>
      <c r="B44" s="57">
        <v>116001</v>
      </c>
      <c r="C44" s="58" t="s">
        <v>11</v>
      </c>
      <c r="D44" s="58" t="s">
        <v>165</v>
      </c>
      <c r="E44" s="58" t="s">
        <v>166</v>
      </c>
      <c r="F44" s="62">
        <v>115</v>
      </c>
      <c r="G44" s="62">
        <v>115</v>
      </c>
      <c r="H44" s="61">
        <f>93.637158+11.503</f>
        <v>105.140158</v>
      </c>
      <c r="I44" s="74">
        <f t="shared" si="1"/>
        <v>0.914262243478261</v>
      </c>
      <c r="J44" s="69" t="s">
        <v>14</v>
      </c>
      <c r="K44" s="58" t="s">
        <v>64</v>
      </c>
      <c r="L44" s="61" t="s">
        <v>734</v>
      </c>
      <c r="M44" s="75" t="s">
        <v>732</v>
      </c>
    </row>
    <row r="45" s="1" customFormat="1" spans="1:13">
      <c r="A45" s="40">
        <v>43</v>
      </c>
      <c r="B45" s="41">
        <v>116001</v>
      </c>
      <c r="C45" s="42" t="s">
        <v>11</v>
      </c>
      <c r="D45" s="42" t="s">
        <v>167</v>
      </c>
      <c r="E45" s="42" t="s">
        <v>168</v>
      </c>
      <c r="F45" s="43">
        <v>116.4</v>
      </c>
      <c r="G45" s="43">
        <v>116.4</v>
      </c>
      <c r="H45" s="54">
        <v>94.540289</v>
      </c>
      <c r="I45" s="68">
        <f t="shared" si="1"/>
        <v>0.812201795532646</v>
      </c>
      <c r="J45" s="69" t="s">
        <v>14</v>
      </c>
      <c r="K45" s="42" t="s">
        <v>64</v>
      </c>
      <c r="L45" s="54" t="s">
        <v>733</v>
      </c>
      <c r="M45" s="70" t="s">
        <v>732</v>
      </c>
    </row>
    <row r="46" s="1" customFormat="1" spans="1:13">
      <c r="A46" s="40">
        <v>44</v>
      </c>
      <c r="B46" s="41">
        <v>116001</v>
      </c>
      <c r="C46" s="42" t="s">
        <v>11</v>
      </c>
      <c r="D46" s="42" t="s">
        <v>169</v>
      </c>
      <c r="E46" s="42" t="s">
        <v>170</v>
      </c>
      <c r="F46" s="43">
        <v>9.95</v>
      </c>
      <c r="G46" s="43">
        <v>9.95</v>
      </c>
      <c r="H46" s="54">
        <v>8.819672</v>
      </c>
      <c r="I46" s="68">
        <f t="shared" si="1"/>
        <v>0.8863991959799</v>
      </c>
      <c r="J46" s="69" t="s">
        <v>14</v>
      </c>
      <c r="K46" s="42" t="s">
        <v>64</v>
      </c>
      <c r="L46" s="54" t="s">
        <v>734</v>
      </c>
      <c r="M46" s="70" t="s">
        <v>732</v>
      </c>
    </row>
    <row r="47" s="1" customFormat="1" spans="1:13">
      <c r="A47" s="40">
        <v>45</v>
      </c>
      <c r="B47" s="41">
        <v>116001</v>
      </c>
      <c r="C47" s="42" t="s">
        <v>11</v>
      </c>
      <c r="D47" s="42" t="s">
        <v>171</v>
      </c>
      <c r="E47" s="42" t="s">
        <v>172</v>
      </c>
      <c r="F47" s="43">
        <v>3.6</v>
      </c>
      <c r="G47" s="43">
        <v>3.6</v>
      </c>
      <c r="H47" s="54">
        <v>3.6</v>
      </c>
      <c r="I47" s="68">
        <f t="shared" si="1"/>
        <v>1</v>
      </c>
      <c r="J47" s="69" t="s">
        <v>14</v>
      </c>
      <c r="K47" s="42" t="s">
        <v>64</v>
      </c>
      <c r="L47" s="54" t="s">
        <v>65</v>
      </c>
      <c r="M47" s="70" t="s">
        <v>732</v>
      </c>
    </row>
    <row r="48" s="140" customFormat="1" spans="1:13">
      <c r="A48" s="40">
        <v>46</v>
      </c>
      <c r="B48" s="41">
        <v>116001</v>
      </c>
      <c r="C48" s="42" t="s">
        <v>11</v>
      </c>
      <c r="D48" s="42" t="s">
        <v>173</v>
      </c>
      <c r="E48" s="42" t="s">
        <v>174</v>
      </c>
      <c r="F48" s="43">
        <v>30</v>
      </c>
      <c r="G48" s="43">
        <v>30</v>
      </c>
      <c r="H48" s="54">
        <v>29.767653</v>
      </c>
      <c r="I48" s="68">
        <f t="shared" si="1"/>
        <v>0.9922551</v>
      </c>
      <c r="J48" s="69" t="s">
        <v>14</v>
      </c>
      <c r="K48" s="42" t="s">
        <v>64</v>
      </c>
      <c r="L48" s="54" t="s">
        <v>733</v>
      </c>
      <c r="M48" s="70" t="s">
        <v>732</v>
      </c>
    </row>
    <row r="49" s="1" customFormat="1" spans="1:13">
      <c r="A49" s="40">
        <v>47</v>
      </c>
      <c r="B49" s="153">
        <v>116001</v>
      </c>
      <c r="C49" s="154" t="s">
        <v>11</v>
      </c>
      <c r="D49" s="154" t="s">
        <v>175</v>
      </c>
      <c r="E49" s="154" t="s">
        <v>105</v>
      </c>
      <c r="F49" s="155">
        <v>141.94</v>
      </c>
      <c r="G49" s="155">
        <v>141.94</v>
      </c>
      <c r="H49" s="157">
        <v>141.94</v>
      </c>
      <c r="I49" s="165">
        <f t="shared" si="1"/>
        <v>1</v>
      </c>
      <c r="J49" s="162" t="s">
        <v>14</v>
      </c>
      <c r="K49" s="154" t="s">
        <v>64</v>
      </c>
      <c r="L49" s="157" t="s">
        <v>733</v>
      </c>
      <c r="M49" s="166" t="s">
        <v>732</v>
      </c>
    </row>
    <row r="50" s="1" customFormat="1" spans="1:13">
      <c r="A50" s="40">
        <v>48</v>
      </c>
      <c r="B50" s="41">
        <v>116001</v>
      </c>
      <c r="C50" s="42" t="s">
        <v>11</v>
      </c>
      <c r="D50" s="42" t="s">
        <v>176</v>
      </c>
      <c r="E50" s="42" t="s">
        <v>177</v>
      </c>
      <c r="F50" s="43">
        <v>7.77</v>
      </c>
      <c r="G50" s="43">
        <v>7.77</v>
      </c>
      <c r="H50" s="54">
        <v>6.779935</v>
      </c>
      <c r="I50" s="68">
        <f t="shared" si="1"/>
        <v>0.872578507078507</v>
      </c>
      <c r="J50" s="69" t="s">
        <v>14</v>
      </c>
      <c r="K50" s="42" t="s">
        <v>64</v>
      </c>
      <c r="L50" s="54" t="s">
        <v>734</v>
      </c>
      <c r="M50" s="70" t="s">
        <v>732</v>
      </c>
    </row>
    <row r="51" s="1" customFormat="1" spans="1:13">
      <c r="A51" s="40">
        <v>49</v>
      </c>
      <c r="B51" s="41">
        <v>116001</v>
      </c>
      <c r="C51" s="42" t="s">
        <v>11</v>
      </c>
      <c r="D51" s="42" t="s">
        <v>178</v>
      </c>
      <c r="E51" s="42" t="s">
        <v>179</v>
      </c>
      <c r="F51" s="43">
        <v>2</v>
      </c>
      <c r="G51" s="43">
        <v>2</v>
      </c>
      <c r="H51" s="54">
        <v>2</v>
      </c>
      <c r="I51" s="68">
        <f t="shared" si="1"/>
        <v>1</v>
      </c>
      <c r="J51" s="69" t="s">
        <v>14</v>
      </c>
      <c r="K51" s="42" t="s">
        <v>64</v>
      </c>
      <c r="L51" s="54" t="s">
        <v>733</v>
      </c>
      <c r="M51" s="70" t="s">
        <v>732</v>
      </c>
    </row>
    <row r="52" s="1" customFormat="1" spans="1:13">
      <c r="A52" s="40">
        <v>50</v>
      </c>
      <c r="B52" s="41">
        <v>116001</v>
      </c>
      <c r="C52" s="42" t="s">
        <v>11</v>
      </c>
      <c r="D52" s="42" t="s">
        <v>180</v>
      </c>
      <c r="E52" s="42" t="s">
        <v>181</v>
      </c>
      <c r="F52" s="43">
        <v>23.1</v>
      </c>
      <c r="G52" s="43">
        <v>23.1</v>
      </c>
      <c r="H52" s="54">
        <v>3.119113</v>
      </c>
      <c r="I52" s="68">
        <f t="shared" si="1"/>
        <v>0.135026536796537</v>
      </c>
      <c r="J52" s="69" t="s">
        <v>14</v>
      </c>
      <c r="K52" s="42" t="s">
        <v>64</v>
      </c>
      <c r="L52" s="54" t="s">
        <v>733</v>
      </c>
      <c r="M52" s="70" t="s">
        <v>732</v>
      </c>
    </row>
    <row r="53" s="1" customFormat="1" spans="1:13">
      <c r="A53" s="40">
        <v>51</v>
      </c>
      <c r="B53" s="41">
        <v>116001</v>
      </c>
      <c r="C53" s="42" t="s">
        <v>11</v>
      </c>
      <c r="D53" s="42" t="s">
        <v>182</v>
      </c>
      <c r="E53" s="42" t="s">
        <v>183</v>
      </c>
      <c r="F53" s="43">
        <v>60</v>
      </c>
      <c r="G53" s="40">
        <v>117.6</v>
      </c>
      <c r="H53" s="54">
        <v>117.6</v>
      </c>
      <c r="I53" s="68">
        <f t="shared" si="1"/>
        <v>1</v>
      </c>
      <c r="J53" s="69" t="s">
        <v>14</v>
      </c>
      <c r="K53" s="42" t="s">
        <v>64</v>
      </c>
      <c r="L53" s="54" t="s">
        <v>65</v>
      </c>
      <c r="M53" s="70" t="s">
        <v>732</v>
      </c>
    </row>
    <row r="54" s="1" customFormat="1" spans="1:13">
      <c r="A54" s="40">
        <v>52</v>
      </c>
      <c r="B54" s="41">
        <v>117001</v>
      </c>
      <c r="C54" s="42" t="s">
        <v>184</v>
      </c>
      <c r="D54" s="42" t="s">
        <v>185</v>
      </c>
      <c r="E54" s="42" t="s">
        <v>186</v>
      </c>
      <c r="F54" s="43">
        <v>4.9</v>
      </c>
      <c r="G54" s="43">
        <v>4.9</v>
      </c>
      <c r="H54" s="45">
        <v>4.9</v>
      </c>
      <c r="I54" s="68">
        <f t="shared" si="1"/>
        <v>1</v>
      </c>
      <c r="J54" s="69" t="s">
        <v>14</v>
      </c>
      <c r="K54" s="42" t="s">
        <v>731</v>
      </c>
      <c r="L54" s="54" t="s">
        <v>65</v>
      </c>
      <c r="M54" s="70" t="s">
        <v>732</v>
      </c>
    </row>
    <row r="55" s="1" customFormat="1" spans="1:13">
      <c r="A55" s="40">
        <v>53</v>
      </c>
      <c r="B55" s="41">
        <v>117001</v>
      </c>
      <c r="C55" s="42" t="s">
        <v>184</v>
      </c>
      <c r="D55" s="42" t="s">
        <v>187</v>
      </c>
      <c r="E55" s="42" t="s">
        <v>188</v>
      </c>
      <c r="F55" s="43">
        <v>2.3</v>
      </c>
      <c r="G55" s="43">
        <v>2.3</v>
      </c>
      <c r="H55" s="45">
        <v>2.3</v>
      </c>
      <c r="I55" s="68">
        <f t="shared" si="1"/>
        <v>1</v>
      </c>
      <c r="J55" s="69" t="s">
        <v>14</v>
      </c>
      <c r="K55" s="42" t="s">
        <v>731</v>
      </c>
      <c r="L55" s="54" t="s">
        <v>65</v>
      </c>
      <c r="M55" s="70" t="s">
        <v>732</v>
      </c>
    </row>
    <row r="56" s="140" customFormat="1" spans="1:13">
      <c r="A56" s="40">
        <v>54</v>
      </c>
      <c r="B56" s="153">
        <v>117001</v>
      </c>
      <c r="C56" s="154" t="s">
        <v>184</v>
      </c>
      <c r="D56" s="154" t="s">
        <v>189</v>
      </c>
      <c r="E56" s="154" t="s">
        <v>190</v>
      </c>
      <c r="F56" s="155">
        <v>4.54</v>
      </c>
      <c r="G56" s="155">
        <v>4.54</v>
      </c>
      <c r="H56" s="158">
        <v>4.54</v>
      </c>
      <c r="I56" s="165">
        <f t="shared" si="1"/>
        <v>1</v>
      </c>
      <c r="J56" s="162" t="s">
        <v>14</v>
      </c>
      <c r="K56" s="154" t="s">
        <v>731</v>
      </c>
      <c r="L56" s="157" t="s">
        <v>65</v>
      </c>
      <c r="M56" s="166" t="s">
        <v>732</v>
      </c>
    </row>
    <row r="57" s="140" customFormat="1" spans="1:13">
      <c r="A57" s="40">
        <v>55</v>
      </c>
      <c r="B57" s="153">
        <v>118001</v>
      </c>
      <c r="C57" s="154" t="s">
        <v>191</v>
      </c>
      <c r="D57" s="154" t="s">
        <v>192</v>
      </c>
      <c r="E57" s="154" t="s">
        <v>105</v>
      </c>
      <c r="F57" s="155">
        <v>54.73</v>
      </c>
      <c r="G57" s="155">
        <v>54.73</v>
      </c>
      <c r="H57" s="157">
        <v>51.512516</v>
      </c>
      <c r="I57" s="165">
        <f t="shared" si="1"/>
        <v>0.941211693769413</v>
      </c>
      <c r="J57" s="162" t="s">
        <v>14</v>
      </c>
      <c r="K57" s="154" t="s">
        <v>64</v>
      </c>
      <c r="L57" s="157" t="s">
        <v>733</v>
      </c>
      <c r="M57" s="166" t="s">
        <v>732</v>
      </c>
    </row>
    <row r="58" s="1" customFormat="1" spans="1:13">
      <c r="A58" s="40">
        <v>56</v>
      </c>
      <c r="B58" s="41">
        <v>118001</v>
      </c>
      <c r="C58" s="42" t="s">
        <v>191</v>
      </c>
      <c r="D58" s="42" t="s">
        <v>193</v>
      </c>
      <c r="E58" s="42" t="s">
        <v>194</v>
      </c>
      <c r="F58" s="43">
        <v>36</v>
      </c>
      <c r="G58" s="43">
        <v>36</v>
      </c>
      <c r="H58" s="54">
        <v>32</v>
      </c>
      <c r="I58" s="68">
        <f t="shared" si="1"/>
        <v>0.888888888888889</v>
      </c>
      <c r="J58" s="69" t="s">
        <v>14</v>
      </c>
      <c r="K58" s="42" t="s">
        <v>64</v>
      </c>
      <c r="L58" s="54" t="s">
        <v>734</v>
      </c>
      <c r="M58" s="70" t="s">
        <v>732</v>
      </c>
    </row>
    <row r="59" s="1" customFormat="1" spans="1:13">
      <c r="A59" s="40">
        <v>57</v>
      </c>
      <c r="B59" s="41">
        <v>118001</v>
      </c>
      <c r="C59" s="42" t="s">
        <v>191</v>
      </c>
      <c r="D59" s="42" t="s">
        <v>195</v>
      </c>
      <c r="E59" s="42" t="s">
        <v>196</v>
      </c>
      <c r="F59" s="43">
        <v>25</v>
      </c>
      <c r="G59" s="40">
        <v>49.2</v>
      </c>
      <c r="H59" s="54">
        <v>49.2</v>
      </c>
      <c r="I59" s="68">
        <f t="shared" si="1"/>
        <v>1</v>
      </c>
      <c r="J59" s="69" t="s">
        <v>14</v>
      </c>
      <c r="K59" s="42" t="s">
        <v>64</v>
      </c>
      <c r="L59" s="54" t="s">
        <v>65</v>
      </c>
      <c r="M59" s="70" t="s">
        <v>732</v>
      </c>
    </row>
    <row r="60" s="140" customFormat="1" spans="1:13">
      <c r="A60" s="40">
        <v>58</v>
      </c>
      <c r="B60" s="153">
        <v>119001</v>
      </c>
      <c r="C60" s="154" t="s">
        <v>197</v>
      </c>
      <c r="D60" s="154" t="s">
        <v>198</v>
      </c>
      <c r="E60" s="154" t="s">
        <v>199</v>
      </c>
      <c r="F60" s="155">
        <v>80</v>
      </c>
      <c r="G60" s="156">
        <v>120</v>
      </c>
      <c r="H60" s="157">
        <v>124.39</v>
      </c>
      <c r="I60" s="165">
        <f t="shared" si="1"/>
        <v>1.03658333333333</v>
      </c>
      <c r="J60" s="162" t="s">
        <v>14</v>
      </c>
      <c r="K60" s="154" t="s">
        <v>64</v>
      </c>
      <c r="L60" s="157" t="s">
        <v>65</v>
      </c>
      <c r="M60" s="166" t="s">
        <v>732</v>
      </c>
    </row>
    <row r="61" s="1" customFormat="1" spans="1:13">
      <c r="A61" s="40">
        <v>59</v>
      </c>
      <c r="B61" s="41">
        <v>121001</v>
      </c>
      <c r="C61" s="42" t="s">
        <v>200</v>
      </c>
      <c r="D61" s="42" t="s">
        <v>201</v>
      </c>
      <c r="E61" s="42" t="s">
        <v>202</v>
      </c>
      <c r="F61" s="43">
        <v>8.89</v>
      </c>
      <c r="G61" s="43">
        <v>8.89</v>
      </c>
      <c r="H61" s="54">
        <v>11.4711</v>
      </c>
      <c r="I61" s="68">
        <f t="shared" si="1"/>
        <v>1.29033745781777</v>
      </c>
      <c r="J61" s="69" t="s">
        <v>14</v>
      </c>
      <c r="K61" s="42" t="s">
        <v>731</v>
      </c>
      <c r="L61" s="54" t="s">
        <v>65</v>
      </c>
      <c r="M61" s="70" t="s">
        <v>732</v>
      </c>
    </row>
    <row r="62" s="1" customFormat="1" spans="1:13">
      <c r="A62" s="40">
        <v>60</v>
      </c>
      <c r="B62" s="41">
        <v>121001</v>
      </c>
      <c r="C62" s="42" t="s">
        <v>200</v>
      </c>
      <c r="D62" s="42" t="s">
        <v>203</v>
      </c>
      <c r="E62" s="42" t="s">
        <v>204</v>
      </c>
      <c r="F62" s="43">
        <v>228.51</v>
      </c>
      <c r="G62" s="43">
        <v>228.51</v>
      </c>
      <c r="H62" s="54">
        <v>228.51</v>
      </c>
      <c r="I62" s="68">
        <f t="shared" si="1"/>
        <v>1</v>
      </c>
      <c r="J62" s="69" t="s">
        <v>14</v>
      </c>
      <c r="K62" s="42" t="s">
        <v>731</v>
      </c>
      <c r="L62" s="54" t="s">
        <v>65</v>
      </c>
      <c r="M62" s="70" t="s">
        <v>732</v>
      </c>
    </row>
    <row r="63" s="1" customFormat="1" spans="1:13">
      <c r="A63" s="40">
        <v>61</v>
      </c>
      <c r="B63" s="41">
        <v>121001</v>
      </c>
      <c r="C63" s="42" t="s">
        <v>200</v>
      </c>
      <c r="D63" s="42" t="s">
        <v>205</v>
      </c>
      <c r="E63" s="42" t="s">
        <v>206</v>
      </c>
      <c r="F63" s="43">
        <v>551</v>
      </c>
      <c r="G63" s="43">
        <v>551</v>
      </c>
      <c r="H63" s="54">
        <v>526.292304</v>
      </c>
      <c r="I63" s="68">
        <f t="shared" si="1"/>
        <v>0.95515844646098</v>
      </c>
      <c r="J63" s="77">
        <v>24.707696</v>
      </c>
      <c r="K63" s="42" t="s">
        <v>64</v>
      </c>
      <c r="L63" s="54" t="s">
        <v>737</v>
      </c>
      <c r="M63" s="70" t="s">
        <v>732</v>
      </c>
    </row>
    <row r="64" s="1" customFormat="1" spans="1:13">
      <c r="A64" s="40">
        <v>62</v>
      </c>
      <c r="B64" s="41">
        <v>121001</v>
      </c>
      <c r="C64" s="42" t="s">
        <v>200</v>
      </c>
      <c r="D64" s="42" t="s">
        <v>207</v>
      </c>
      <c r="E64" s="42" t="s">
        <v>208</v>
      </c>
      <c r="F64" s="43">
        <v>602.52</v>
      </c>
      <c r="G64" s="40">
        <v>822.49</v>
      </c>
      <c r="H64" s="54">
        <v>822.49</v>
      </c>
      <c r="I64" s="68">
        <f t="shared" si="1"/>
        <v>1</v>
      </c>
      <c r="J64" s="69" t="s">
        <v>14</v>
      </c>
      <c r="K64" s="42" t="s">
        <v>64</v>
      </c>
      <c r="L64" s="54" t="s">
        <v>737</v>
      </c>
      <c r="M64" s="70" t="s">
        <v>732</v>
      </c>
    </row>
    <row r="65" s="1" customFormat="1" spans="1:13">
      <c r="A65" s="40">
        <v>63</v>
      </c>
      <c r="B65" s="41">
        <v>121001</v>
      </c>
      <c r="C65" s="42" t="s">
        <v>200</v>
      </c>
      <c r="D65" s="42" t="s">
        <v>209</v>
      </c>
      <c r="E65" s="42" t="s">
        <v>210</v>
      </c>
      <c r="F65" s="43">
        <v>280.06</v>
      </c>
      <c r="G65" s="40">
        <v>402.68</v>
      </c>
      <c r="H65" s="54">
        <v>402.68</v>
      </c>
      <c r="I65" s="68">
        <f t="shared" si="1"/>
        <v>1</v>
      </c>
      <c r="J65" s="69" t="s">
        <v>14</v>
      </c>
      <c r="K65" s="42" t="s">
        <v>64</v>
      </c>
      <c r="L65" s="54" t="s">
        <v>65</v>
      </c>
      <c r="M65" s="70" t="s">
        <v>732</v>
      </c>
    </row>
    <row r="66" s="1" customFormat="1" spans="1:13">
      <c r="A66" s="40">
        <v>64</v>
      </c>
      <c r="B66" s="41">
        <v>121001</v>
      </c>
      <c r="C66" s="42" t="s">
        <v>200</v>
      </c>
      <c r="D66" s="42" t="s">
        <v>211</v>
      </c>
      <c r="E66" s="42" t="s">
        <v>212</v>
      </c>
      <c r="F66" s="43">
        <v>50</v>
      </c>
      <c r="G66" s="43">
        <v>50</v>
      </c>
      <c r="H66" s="54">
        <v>20</v>
      </c>
      <c r="I66" s="68">
        <f t="shared" si="1"/>
        <v>0.4</v>
      </c>
      <c r="J66" s="69" t="s">
        <v>14</v>
      </c>
      <c r="K66" s="42" t="s">
        <v>64</v>
      </c>
      <c r="L66" s="54" t="s">
        <v>733</v>
      </c>
      <c r="M66" s="70" t="s">
        <v>732</v>
      </c>
    </row>
    <row r="67" s="140" customFormat="1" spans="1:13">
      <c r="A67" s="40">
        <v>65</v>
      </c>
      <c r="B67" s="153">
        <v>121001</v>
      </c>
      <c r="C67" s="154" t="s">
        <v>200</v>
      </c>
      <c r="D67" s="154" t="s">
        <v>213</v>
      </c>
      <c r="E67" s="154" t="s">
        <v>214</v>
      </c>
      <c r="F67" s="167">
        <v>2166.39</v>
      </c>
      <c r="G67" s="156">
        <v>2543.43</v>
      </c>
      <c r="H67" s="157">
        <v>2543.43</v>
      </c>
      <c r="I67" s="165">
        <f t="shared" si="1"/>
        <v>1</v>
      </c>
      <c r="J67" s="162" t="s">
        <v>14</v>
      </c>
      <c r="K67" s="154" t="s">
        <v>64</v>
      </c>
      <c r="L67" s="157" t="s">
        <v>737</v>
      </c>
      <c r="M67" s="166" t="s">
        <v>732</v>
      </c>
    </row>
    <row r="68" s="1" customFormat="1" spans="1:13">
      <c r="A68" s="40">
        <v>66</v>
      </c>
      <c r="B68" s="41">
        <v>121001</v>
      </c>
      <c r="C68" s="42" t="s">
        <v>200</v>
      </c>
      <c r="D68" s="42" t="s">
        <v>215</v>
      </c>
      <c r="E68" s="42" t="s">
        <v>216</v>
      </c>
      <c r="F68" s="43">
        <v>449.97</v>
      </c>
      <c r="G68" s="43">
        <v>449.97</v>
      </c>
      <c r="H68" s="54">
        <v>449.97</v>
      </c>
      <c r="I68" s="68">
        <f t="shared" si="1"/>
        <v>1</v>
      </c>
      <c r="J68" s="69" t="s">
        <v>14</v>
      </c>
      <c r="K68" s="42" t="s">
        <v>64</v>
      </c>
      <c r="L68" s="54" t="s">
        <v>734</v>
      </c>
      <c r="M68" s="70" t="s">
        <v>732</v>
      </c>
    </row>
    <row r="69" s="1" customFormat="1" spans="1:13">
      <c r="A69" s="40">
        <v>67</v>
      </c>
      <c r="B69" s="41">
        <v>121001</v>
      </c>
      <c r="C69" s="42" t="s">
        <v>200</v>
      </c>
      <c r="D69" s="42" t="s">
        <v>217</v>
      </c>
      <c r="E69" s="42" t="s">
        <v>218</v>
      </c>
      <c r="F69" s="43">
        <v>153.63</v>
      </c>
      <c r="G69" s="40">
        <v>145.13</v>
      </c>
      <c r="H69" s="54">
        <v>145.13</v>
      </c>
      <c r="I69" s="68">
        <f t="shared" si="1"/>
        <v>1</v>
      </c>
      <c r="J69" s="69" t="s">
        <v>14</v>
      </c>
      <c r="K69" s="42" t="s">
        <v>64</v>
      </c>
      <c r="L69" s="54" t="s">
        <v>65</v>
      </c>
      <c r="M69" s="70" t="s">
        <v>732</v>
      </c>
    </row>
    <row r="70" s="1" customFormat="1" spans="1:13">
      <c r="A70" s="40">
        <v>68</v>
      </c>
      <c r="B70" s="41">
        <v>121001</v>
      </c>
      <c r="C70" s="42" t="s">
        <v>200</v>
      </c>
      <c r="D70" s="42" t="s">
        <v>219</v>
      </c>
      <c r="E70" s="42" t="s">
        <v>220</v>
      </c>
      <c r="F70" s="43">
        <v>247</v>
      </c>
      <c r="G70" s="43">
        <v>247</v>
      </c>
      <c r="H70" s="54">
        <v>247</v>
      </c>
      <c r="I70" s="68">
        <f t="shared" si="1"/>
        <v>1</v>
      </c>
      <c r="J70" s="69" t="s">
        <v>14</v>
      </c>
      <c r="K70" s="42" t="s">
        <v>731</v>
      </c>
      <c r="L70" s="54" t="s">
        <v>65</v>
      </c>
      <c r="M70" s="70" t="s">
        <v>732</v>
      </c>
    </row>
    <row r="71" s="1" customFormat="1" spans="1:13">
      <c r="A71" s="40">
        <v>69</v>
      </c>
      <c r="B71" s="41">
        <v>121001</v>
      </c>
      <c r="C71" s="42" t="s">
        <v>200</v>
      </c>
      <c r="D71" s="42" t="s">
        <v>221</v>
      </c>
      <c r="E71" s="42" t="s">
        <v>222</v>
      </c>
      <c r="F71" s="43">
        <v>12.56</v>
      </c>
      <c r="G71" s="43">
        <v>12.56</v>
      </c>
      <c r="H71" s="54">
        <v>12.5625</v>
      </c>
      <c r="I71" s="68">
        <f t="shared" si="1"/>
        <v>1.00019904458599</v>
      </c>
      <c r="J71" s="69" t="s">
        <v>14</v>
      </c>
      <c r="K71" s="42" t="s">
        <v>731</v>
      </c>
      <c r="L71" s="54" t="s">
        <v>65</v>
      </c>
      <c r="M71" s="70" t="s">
        <v>732</v>
      </c>
    </row>
    <row r="72" s="1" customFormat="1" spans="1:13">
      <c r="A72" s="40">
        <v>70</v>
      </c>
      <c r="B72" s="41">
        <v>121001</v>
      </c>
      <c r="C72" s="42" t="s">
        <v>200</v>
      </c>
      <c r="D72" s="42" t="s">
        <v>223</v>
      </c>
      <c r="E72" s="42" t="s">
        <v>224</v>
      </c>
      <c r="F72" s="43">
        <v>59</v>
      </c>
      <c r="G72" s="43">
        <v>59</v>
      </c>
      <c r="H72" s="54">
        <v>59</v>
      </c>
      <c r="I72" s="68">
        <f t="shared" si="1"/>
        <v>1</v>
      </c>
      <c r="J72" s="69" t="s">
        <v>14</v>
      </c>
      <c r="K72" s="42" t="s">
        <v>64</v>
      </c>
      <c r="L72" s="54" t="s">
        <v>734</v>
      </c>
      <c r="M72" s="70" t="s">
        <v>732</v>
      </c>
    </row>
    <row r="73" s="1" customFormat="1" spans="1:13">
      <c r="A73" s="40">
        <v>71</v>
      </c>
      <c r="B73" s="41">
        <v>121001</v>
      </c>
      <c r="C73" s="42" t="s">
        <v>200</v>
      </c>
      <c r="D73" s="42" t="s">
        <v>225</v>
      </c>
      <c r="E73" s="42" t="s">
        <v>226</v>
      </c>
      <c r="F73" s="43">
        <v>164.83</v>
      </c>
      <c r="G73" s="43">
        <v>164.83</v>
      </c>
      <c r="H73" s="54">
        <v>103.5007</v>
      </c>
      <c r="I73" s="68">
        <f t="shared" si="1"/>
        <v>0.627923921616211</v>
      </c>
      <c r="J73" s="87">
        <v>46.45696</v>
      </c>
      <c r="K73" s="42" t="s">
        <v>64</v>
      </c>
      <c r="L73" s="54" t="s">
        <v>733</v>
      </c>
      <c r="M73" s="70" t="s">
        <v>732</v>
      </c>
    </row>
    <row r="74" s="1" customFormat="1" spans="1:13">
      <c r="A74" s="40">
        <v>72</v>
      </c>
      <c r="B74" s="41">
        <v>121001</v>
      </c>
      <c r="C74" s="42" t="s">
        <v>200</v>
      </c>
      <c r="D74" s="42" t="s">
        <v>227</v>
      </c>
      <c r="E74" s="42" t="s">
        <v>228</v>
      </c>
      <c r="F74" s="43">
        <v>12</v>
      </c>
      <c r="G74" s="40">
        <v>17.86</v>
      </c>
      <c r="H74" s="54">
        <v>17.8585</v>
      </c>
      <c r="I74" s="68">
        <f t="shared" si="1"/>
        <v>0.99991601343785</v>
      </c>
      <c r="J74" s="69" t="s">
        <v>14</v>
      </c>
      <c r="K74" s="42" t="s">
        <v>64</v>
      </c>
      <c r="L74" s="54" t="s">
        <v>65</v>
      </c>
      <c r="M74" s="70" t="s">
        <v>732</v>
      </c>
    </row>
    <row r="75" s="1" customFormat="1" spans="1:13">
      <c r="A75" s="40">
        <v>73</v>
      </c>
      <c r="B75" s="41">
        <v>121001</v>
      </c>
      <c r="C75" s="42" t="s">
        <v>200</v>
      </c>
      <c r="D75" s="42" t="s">
        <v>229</v>
      </c>
      <c r="E75" s="42" t="s">
        <v>230</v>
      </c>
      <c r="F75" s="43">
        <v>661</v>
      </c>
      <c r="G75" s="43">
        <v>661</v>
      </c>
      <c r="H75" s="54">
        <v>0</v>
      </c>
      <c r="I75" s="68">
        <f t="shared" si="1"/>
        <v>0</v>
      </c>
      <c r="J75" s="69" t="s">
        <v>14</v>
      </c>
      <c r="K75" s="42" t="s">
        <v>64</v>
      </c>
      <c r="L75" s="54" t="s">
        <v>733</v>
      </c>
      <c r="M75" s="70" t="s">
        <v>732</v>
      </c>
    </row>
    <row r="76" s="1" customFormat="1" spans="1:13">
      <c r="A76" s="40">
        <v>74</v>
      </c>
      <c r="B76" s="41">
        <v>121001</v>
      </c>
      <c r="C76" s="42" t="s">
        <v>200</v>
      </c>
      <c r="D76" s="42" t="s">
        <v>231</v>
      </c>
      <c r="E76" s="42" t="s">
        <v>232</v>
      </c>
      <c r="F76" s="43">
        <v>4.9</v>
      </c>
      <c r="G76" s="43">
        <v>4.9</v>
      </c>
      <c r="H76" s="54">
        <v>4.9</v>
      </c>
      <c r="I76" s="68">
        <f t="shared" si="1"/>
        <v>1</v>
      </c>
      <c r="J76" s="69" t="s">
        <v>14</v>
      </c>
      <c r="K76" s="42" t="s">
        <v>64</v>
      </c>
      <c r="L76" s="54" t="s">
        <v>734</v>
      </c>
      <c r="M76" s="70" t="s">
        <v>732</v>
      </c>
    </row>
    <row r="77" s="1" customFormat="1" spans="1:13">
      <c r="A77" s="40">
        <v>75</v>
      </c>
      <c r="B77" s="41">
        <v>121001</v>
      </c>
      <c r="C77" s="42" t="s">
        <v>200</v>
      </c>
      <c r="D77" s="42" t="s">
        <v>233</v>
      </c>
      <c r="E77" s="42" t="s">
        <v>234</v>
      </c>
      <c r="F77" s="43">
        <v>20</v>
      </c>
      <c r="G77" s="43">
        <v>20</v>
      </c>
      <c r="H77" s="54">
        <v>19.9373</v>
      </c>
      <c r="I77" s="68">
        <f t="shared" si="1"/>
        <v>0.996865</v>
      </c>
      <c r="J77" s="69" t="s">
        <v>14</v>
      </c>
      <c r="K77" s="42" t="s">
        <v>64</v>
      </c>
      <c r="L77" s="54" t="s">
        <v>733</v>
      </c>
      <c r="M77" s="70" t="s">
        <v>732</v>
      </c>
    </row>
    <row r="78" s="1" customFormat="1" spans="1:13">
      <c r="A78" s="40">
        <v>76</v>
      </c>
      <c r="B78" s="41">
        <v>121001</v>
      </c>
      <c r="C78" s="42" t="s">
        <v>200</v>
      </c>
      <c r="D78" s="42" t="s">
        <v>235</v>
      </c>
      <c r="E78" s="42" t="s">
        <v>236</v>
      </c>
      <c r="F78" s="43">
        <v>483.25</v>
      </c>
      <c r="G78" s="40">
        <v>788.83</v>
      </c>
      <c r="H78" s="54">
        <v>774.051011</v>
      </c>
      <c r="I78" s="68">
        <f t="shared" si="1"/>
        <v>0.981264671729016</v>
      </c>
      <c r="J78" s="69" t="s">
        <v>14</v>
      </c>
      <c r="K78" s="42" t="s">
        <v>64</v>
      </c>
      <c r="L78" s="54" t="s">
        <v>65</v>
      </c>
      <c r="M78" s="70" t="s">
        <v>732</v>
      </c>
    </row>
    <row r="79" s="1" customFormat="1" spans="1:13">
      <c r="A79" s="40">
        <v>77</v>
      </c>
      <c r="B79" s="41">
        <v>121001</v>
      </c>
      <c r="C79" s="42" t="s">
        <v>200</v>
      </c>
      <c r="D79" s="42" t="s">
        <v>237</v>
      </c>
      <c r="E79" s="42" t="s">
        <v>238</v>
      </c>
      <c r="F79" s="43">
        <v>150</v>
      </c>
      <c r="G79" s="43">
        <v>150</v>
      </c>
      <c r="H79" s="54">
        <v>0</v>
      </c>
      <c r="I79" s="68">
        <f t="shared" si="1"/>
        <v>0</v>
      </c>
      <c r="J79" s="69" t="s">
        <v>14</v>
      </c>
      <c r="K79" s="42" t="s">
        <v>64</v>
      </c>
      <c r="L79" s="54" t="s">
        <v>733</v>
      </c>
      <c r="M79" s="70" t="s">
        <v>732</v>
      </c>
    </row>
    <row r="80" s="1" customFormat="1" spans="1:13">
      <c r="A80" s="40">
        <v>78</v>
      </c>
      <c r="B80" s="41">
        <v>121001</v>
      </c>
      <c r="C80" s="42" t="s">
        <v>200</v>
      </c>
      <c r="D80" s="42" t="s">
        <v>239</v>
      </c>
      <c r="E80" s="42" t="s">
        <v>240</v>
      </c>
      <c r="F80" s="43">
        <v>15.91</v>
      </c>
      <c r="G80" s="43">
        <v>15.91</v>
      </c>
      <c r="H80" s="54">
        <v>15.9114</v>
      </c>
      <c r="I80" s="68">
        <f t="shared" si="1"/>
        <v>1.00008799497172</v>
      </c>
      <c r="J80" s="69" t="s">
        <v>14</v>
      </c>
      <c r="K80" s="42" t="s">
        <v>731</v>
      </c>
      <c r="L80" s="54" t="s">
        <v>65</v>
      </c>
      <c r="M80" s="70" t="s">
        <v>732</v>
      </c>
    </row>
    <row r="81" s="1" customFormat="1" spans="1:13">
      <c r="A81" s="40">
        <v>79</v>
      </c>
      <c r="B81" s="41">
        <v>121001</v>
      </c>
      <c r="C81" s="42" t="s">
        <v>200</v>
      </c>
      <c r="D81" s="42" t="s">
        <v>241</v>
      </c>
      <c r="E81" s="42" t="s">
        <v>242</v>
      </c>
      <c r="F81" s="43">
        <v>200</v>
      </c>
      <c r="G81" s="43">
        <v>200</v>
      </c>
      <c r="H81" s="79">
        <v>50</v>
      </c>
      <c r="I81" s="68">
        <f t="shared" si="1"/>
        <v>0.25</v>
      </c>
      <c r="J81" s="69" t="s">
        <v>14</v>
      </c>
      <c r="K81" s="42" t="s">
        <v>64</v>
      </c>
      <c r="L81" s="54" t="s">
        <v>733</v>
      </c>
      <c r="M81" s="70" t="s">
        <v>732</v>
      </c>
    </row>
    <row r="82" s="1" customFormat="1" spans="1:13">
      <c r="A82" s="40">
        <v>80</v>
      </c>
      <c r="B82" s="41">
        <v>121001</v>
      </c>
      <c r="C82" s="42" t="s">
        <v>200</v>
      </c>
      <c r="D82" s="42" t="s">
        <v>243</v>
      </c>
      <c r="E82" s="42" t="s">
        <v>244</v>
      </c>
      <c r="F82" s="78">
        <v>1079.06</v>
      </c>
      <c r="G82" s="78">
        <v>1079.06</v>
      </c>
      <c r="H82" s="54">
        <v>1079.06</v>
      </c>
      <c r="I82" s="68">
        <f t="shared" si="1"/>
        <v>1</v>
      </c>
      <c r="J82" s="69" t="s">
        <v>14</v>
      </c>
      <c r="K82" s="42" t="s">
        <v>64</v>
      </c>
      <c r="L82" s="54" t="s">
        <v>65</v>
      </c>
      <c r="M82" s="70" t="s">
        <v>732</v>
      </c>
    </row>
    <row r="83" s="1" customFormat="1" spans="1:13">
      <c r="A83" s="40">
        <v>81</v>
      </c>
      <c r="B83" s="41">
        <v>121003</v>
      </c>
      <c r="C83" s="42" t="s">
        <v>245</v>
      </c>
      <c r="D83" s="42" t="s">
        <v>246</v>
      </c>
      <c r="E83" s="42" t="s">
        <v>247</v>
      </c>
      <c r="F83" s="43">
        <v>107</v>
      </c>
      <c r="G83" s="40">
        <v>113</v>
      </c>
      <c r="H83" s="54">
        <v>113</v>
      </c>
      <c r="I83" s="68">
        <f t="shared" si="1"/>
        <v>1</v>
      </c>
      <c r="J83" s="69" t="s">
        <v>14</v>
      </c>
      <c r="K83" s="42" t="s">
        <v>64</v>
      </c>
      <c r="L83" s="54" t="s">
        <v>737</v>
      </c>
      <c r="M83" s="70" t="s">
        <v>732</v>
      </c>
    </row>
    <row r="84" s="1" customFormat="1" spans="1:13">
      <c r="A84" s="40">
        <v>82</v>
      </c>
      <c r="B84" s="41">
        <v>121003</v>
      </c>
      <c r="C84" s="42" t="s">
        <v>245</v>
      </c>
      <c r="D84" s="42" t="s">
        <v>248</v>
      </c>
      <c r="E84" s="42" t="s">
        <v>249</v>
      </c>
      <c r="F84" s="43">
        <v>166.66</v>
      </c>
      <c r="G84" s="40">
        <v>193.92</v>
      </c>
      <c r="H84" s="54">
        <v>193.92</v>
      </c>
      <c r="I84" s="68">
        <f t="shared" si="1"/>
        <v>1</v>
      </c>
      <c r="J84" s="69" t="s">
        <v>14</v>
      </c>
      <c r="K84" s="42" t="s">
        <v>64</v>
      </c>
      <c r="L84" s="54" t="s">
        <v>737</v>
      </c>
      <c r="M84" s="70" t="s">
        <v>732</v>
      </c>
    </row>
    <row r="85" s="1" customFormat="1" spans="1:13">
      <c r="A85" s="40">
        <v>83</v>
      </c>
      <c r="B85" s="41">
        <v>121003</v>
      </c>
      <c r="C85" s="42" t="s">
        <v>245</v>
      </c>
      <c r="D85" s="42" t="s">
        <v>250</v>
      </c>
      <c r="E85" s="42" t="s">
        <v>251</v>
      </c>
      <c r="F85" s="43">
        <v>12.53</v>
      </c>
      <c r="G85" s="43">
        <v>12.53</v>
      </c>
      <c r="H85" s="54">
        <v>12.53</v>
      </c>
      <c r="I85" s="68">
        <f t="shared" si="1"/>
        <v>1</v>
      </c>
      <c r="J85" s="69" t="s">
        <v>14</v>
      </c>
      <c r="K85" s="42" t="s">
        <v>64</v>
      </c>
      <c r="L85" s="54" t="s">
        <v>65</v>
      </c>
      <c r="M85" s="70" t="s">
        <v>732</v>
      </c>
    </row>
    <row r="86" s="1" customFormat="1" spans="1:13">
      <c r="A86" s="40">
        <v>84</v>
      </c>
      <c r="B86" s="41">
        <v>121006</v>
      </c>
      <c r="C86" s="42" t="s">
        <v>252</v>
      </c>
      <c r="D86" s="42" t="s">
        <v>253</v>
      </c>
      <c r="E86" s="42" t="s">
        <v>254</v>
      </c>
      <c r="F86" s="43">
        <v>211.96</v>
      </c>
      <c r="G86" s="43">
        <v>211.96</v>
      </c>
      <c r="H86" s="54">
        <v>191.84994</v>
      </c>
      <c r="I86" s="68">
        <f t="shared" si="1"/>
        <v>0.90512332515569</v>
      </c>
      <c r="J86" s="69" t="s">
        <v>14</v>
      </c>
      <c r="K86" s="42" t="s">
        <v>64</v>
      </c>
      <c r="L86" s="54" t="s">
        <v>737</v>
      </c>
      <c r="M86" s="70" t="s">
        <v>732</v>
      </c>
    </row>
    <row r="87" s="1" customFormat="1" spans="1:13">
      <c r="A87" s="40">
        <v>85</v>
      </c>
      <c r="B87" s="41">
        <v>121006</v>
      </c>
      <c r="C87" s="42" t="s">
        <v>252</v>
      </c>
      <c r="D87" s="42" t="s">
        <v>255</v>
      </c>
      <c r="E87" s="42" t="s">
        <v>256</v>
      </c>
      <c r="F87" s="43">
        <v>0.41</v>
      </c>
      <c r="G87" s="43">
        <v>0.41</v>
      </c>
      <c r="H87" s="54">
        <v>0.408</v>
      </c>
      <c r="I87" s="68">
        <f t="shared" si="1"/>
        <v>0.995121951219512</v>
      </c>
      <c r="J87" s="69" t="s">
        <v>14</v>
      </c>
      <c r="K87" s="42" t="s">
        <v>64</v>
      </c>
      <c r="L87" s="54" t="s">
        <v>65</v>
      </c>
      <c r="M87" s="70" t="s">
        <v>732</v>
      </c>
    </row>
    <row r="88" s="1" customFormat="1" spans="1:13">
      <c r="A88" s="40">
        <v>86</v>
      </c>
      <c r="B88" s="41">
        <v>121006</v>
      </c>
      <c r="C88" s="42" t="s">
        <v>252</v>
      </c>
      <c r="D88" s="42" t="s">
        <v>257</v>
      </c>
      <c r="E88" s="42" t="s">
        <v>258</v>
      </c>
      <c r="F88" s="43">
        <v>37.99</v>
      </c>
      <c r="G88" s="40">
        <v>34.99</v>
      </c>
      <c r="H88" s="54">
        <v>34.99</v>
      </c>
      <c r="I88" s="68">
        <f t="shared" si="1"/>
        <v>1</v>
      </c>
      <c r="J88" s="69" t="s">
        <v>14</v>
      </c>
      <c r="K88" s="42" t="s">
        <v>64</v>
      </c>
      <c r="L88" s="54" t="s">
        <v>737</v>
      </c>
      <c r="M88" s="70" t="s">
        <v>732</v>
      </c>
    </row>
    <row r="89" s="1" customFormat="1" spans="1:13">
      <c r="A89" s="40">
        <v>87</v>
      </c>
      <c r="B89" s="41">
        <v>121006</v>
      </c>
      <c r="C89" s="42" t="s">
        <v>252</v>
      </c>
      <c r="D89" s="42" t="s">
        <v>259</v>
      </c>
      <c r="E89" s="42" t="s">
        <v>260</v>
      </c>
      <c r="F89" s="43">
        <v>3.45</v>
      </c>
      <c r="G89" s="43">
        <v>3.45</v>
      </c>
      <c r="H89" s="54">
        <v>3.454</v>
      </c>
      <c r="I89" s="68">
        <f t="shared" si="1"/>
        <v>1.00115942028986</v>
      </c>
      <c r="J89" s="69" t="s">
        <v>14</v>
      </c>
      <c r="K89" s="42" t="s">
        <v>64</v>
      </c>
      <c r="L89" s="54" t="s">
        <v>737</v>
      </c>
      <c r="M89" s="70" t="s">
        <v>732</v>
      </c>
    </row>
    <row r="90" s="1" customFormat="1" spans="1:13">
      <c r="A90" s="40">
        <v>88</v>
      </c>
      <c r="B90" s="41">
        <v>121006</v>
      </c>
      <c r="C90" s="42" t="s">
        <v>252</v>
      </c>
      <c r="D90" s="42" t="s">
        <v>261</v>
      </c>
      <c r="E90" s="42" t="s">
        <v>262</v>
      </c>
      <c r="F90" s="43">
        <v>6.29</v>
      </c>
      <c r="G90" s="40">
        <v>9.69</v>
      </c>
      <c r="H90" s="54">
        <v>8.632</v>
      </c>
      <c r="I90" s="68">
        <f t="shared" si="1"/>
        <v>0.890815273477812</v>
      </c>
      <c r="J90" s="87">
        <v>0.298</v>
      </c>
      <c r="K90" s="42" t="s">
        <v>64</v>
      </c>
      <c r="L90" s="54" t="s">
        <v>737</v>
      </c>
      <c r="M90" s="70" t="s">
        <v>732</v>
      </c>
    </row>
    <row r="91" s="1" customFormat="1" spans="1:13">
      <c r="A91" s="40">
        <v>89</v>
      </c>
      <c r="B91" s="41">
        <v>122001</v>
      </c>
      <c r="C91" s="42" t="s">
        <v>263</v>
      </c>
      <c r="D91" s="42" t="s">
        <v>264</v>
      </c>
      <c r="E91" s="42" t="s">
        <v>265</v>
      </c>
      <c r="F91" s="43">
        <v>9.07</v>
      </c>
      <c r="G91" s="43">
        <v>9.07</v>
      </c>
      <c r="H91" s="43">
        <v>9.07</v>
      </c>
      <c r="I91" s="88">
        <f t="shared" si="1"/>
        <v>1</v>
      </c>
      <c r="J91" s="69" t="s">
        <v>14</v>
      </c>
      <c r="K91" s="42" t="s">
        <v>731</v>
      </c>
      <c r="L91" s="54" t="s">
        <v>65</v>
      </c>
      <c r="M91" s="70" t="s">
        <v>732</v>
      </c>
    </row>
    <row r="92" s="1" customFormat="1" spans="1:13">
      <c r="A92" s="40">
        <v>90</v>
      </c>
      <c r="B92" s="41">
        <v>122001</v>
      </c>
      <c r="C92" s="42" t="s">
        <v>263</v>
      </c>
      <c r="D92" s="42" t="s">
        <v>266</v>
      </c>
      <c r="E92" s="42" t="s">
        <v>267</v>
      </c>
      <c r="F92" s="43">
        <v>50</v>
      </c>
      <c r="G92" s="40">
        <v>70</v>
      </c>
      <c r="H92" s="42">
        <v>74.07</v>
      </c>
      <c r="I92" s="89">
        <f t="shared" si="1"/>
        <v>1.05814285714286</v>
      </c>
      <c r="J92" s="69" t="s">
        <v>14</v>
      </c>
      <c r="K92" s="42" t="s">
        <v>64</v>
      </c>
      <c r="L92" s="54" t="s">
        <v>65</v>
      </c>
      <c r="M92" s="70" t="s">
        <v>732</v>
      </c>
    </row>
    <row r="93" s="140" customFormat="1" spans="1:13">
      <c r="A93" s="40">
        <v>91</v>
      </c>
      <c r="B93" s="153">
        <v>122001</v>
      </c>
      <c r="C93" s="154" t="s">
        <v>263</v>
      </c>
      <c r="D93" s="154" t="s">
        <v>268</v>
      </c>
      <c r="E93" s="154" t="s">
        <v>269</v>
      </c>
      <c r="F93" s="155">
        <v>50</v>
      </c>
      <c r="G93" s="155">
        <v>50</v>
      </c>
      <c r="H93" s="155">
        <v>50</v>
      </c>
      <c r="I93" s="170">
        <f t="shared" si="1"/>
        <v>1</v>
      </c>
      <c r="J93" s="162" t="s">
        <v>14</v>
      </c>
      <c r="K93" s="154" t="s">
        <v>64</v>
      </c>
      <c r="L93" s="157" t="s">
        <v>65</v>
      </c>
      <c r="M93" s="166" t="s">
        <v>732</v>
      </c>
    </row>
    <row r="94" s="140" customFormat="1" spans="1:13">
      <c r="A94" s="40">
        <v>92</v>
      </c>
      <c r="B94" s="153">
        <v>123001</v>
      </c>
      <c r="C94" s="154" t="s">
        <v>270</v>
      </c>
      <c r="D94" s="154" t="s">
        <v>271</v>
      </c>
      <c r="E94" s="154" t="s">
        <v>272</v>
      </c>
      <c r="F94" s="155">
        <v>45</v>
      </c>
      <c r="G94" s="155">
        <v>45</v>
      </c>
      <c r="H94" s="154">
        <v>39.843634</v>
      </c>
      <c r="I94" s="170">
        <f t="shared" si="1"/>
        <v>0.885414088888889</v>
      </c>
      <c r="J94" s="162" t="s">
        <v>14</v>
      </c>
      <c r="K94" s="154" t="s">
        <v>64</v>
      </c>
      <c r="L94" s="157" t="s">
        <v>65</v>
      </c>
      <c r="M94" s="166" t="s">
        <v>732</v>
      </c>
    </row>
    <row r="95" s="1" customFormat="1" spans="1:13">
      <c r="A95" s="40">
        <v>93</v>
      </c>
      <c r="B95" s="41">
        <v>201001</v>
      </c>
      <c r="C95" s="42" t="s">
        <v>61</v>
      </c>
      <c r="D95" s="42" t="s">
        <v>62</v>
      </c>
      <c r="E95" s="53" t="s">
        <v>63</v>
      </c>
      <c r="F95" s="41">
        <v>30</v>
      </c>
      <c r="G95" s="42">
        <v>30</v>
      </c>
      <c r="H95" s="42">
        <v>27.78</v>
      </c>
      <c r="I95" s="89">
        <f t="shared" si="1"/>
        <v>0.926</v>
      </c>
      <c r="J95" s="77"/>
      <c r="K95" s="42" t="s">
        <v>64</v>
      </c>
      <c r="L95" s="54" t="s">
        <v>65</v>
      </c>
      <c r="M95" s="70" t="s">
        <v>66</v>
      </c>
    </row>
    <row r="96" s="1" customFormat="1" spans="1:13">
      <c r="A96" s="40">
        <v>94</v>
      </c>
      <c r="B96" s="41">
        <v>201001</v>
      </c>
      <c r="C96" s="42" t="s">
        <v>61</v>
      </c>
      <c r="D96" s="42" t="s">
        <v>273</v>
      </c>
      <c r="E96" s="63" t="s">
        <v>274</v>
      </c>
      <c r="F96" s="43">
        <v>27</v>
      </c>
      <c r="G96" s="80">
        <v>61.8</v>
      </c>
      <c r="H96" s="81">
        <v>66.43</v>
      </c>
      <c r="I96" s="89">
        <f t="shared" si="1"/>
        <v>1.07491909385113</v>
      </c>
      <c r="J96" s="69" t="s">
        <v>14</v>
      </c>
      <c r="K96" s="42" t="s">
        <v>64</v>
      </c>
      <c r="L96" s="54" t="s">
        <v>65</v>
      </c>
      <c r="M96" s="70" t="s">
        <v>732</v>
      </c>
    </row>
    <row r="97" s="1" customFormat="1" spans="1:13">
      <c r="A97" s="40">
        <v>95</v>
      </c>
      <c r="B97" s="41">
        <v>201001</v>
      </c>
      <c r="C97" s="42" t="s">
        <v>61</v>
      </c>
      <c r="D97" s="42" t="s">
        <v>275</v>
      </c>
      <c r="E97" s="42" t="s">
        <v>276</v>
      </c>
      <c r="F97" s="43">
        <v>162.76</v>
      </c>
      <c r="G97" s="80">
        <v>162.76</v>
      </c>
      <c r="H97" s="81">
        <v>124.69</v>
      </c>
      <c r="I97" s="89">
        <f t="shared" si="1"/>
        <v>0.766097321209142</v>
      </c>
      <c r="J97" s="90" t="s">
        <v>14</v>
      </c>
      <c r="K97" s="42" t="s">
        <v>64</v>
      </c>
      <c r="L97" s="54" t="s">
        <v>733</v>
      </c>
      <c r="M97" s="70" t="s">
        <v>732</v>
      </c>
    </row>
    <row r="98" s="1" customFormat="1" spans="1:13">
      <c r="A98" s="40">
        <v>96</v>
      </c>
      <c r="B98" s="41">
        <v>201001</v>
      </c>
      <c r="C98" s="42" t="s">
        <v>61</v>
      </c>
      <c r="D98" s="42" t="s">
        <v>277</v>
      </c>
      <c r="E98" s="42" t="s">
        <v>278</v>
      </c>
      <c r="F98" s="78">
        <v>1290</v>
      </c>
      <c r="G98" s="80">
        <v>1290</v>
      </c>
      <c r="H98" s="81">
        <v>1290</v>
      </c>
      <c r="I98" s="89">
        <f t="shared" si="1"/>
        <v>1</v>
      </c>
      <c r="J98" s="69" t="s">
        <v>14</v>
      </c>
      <c r="K98" s="42" t="s">
        <v>64</v>
      </c>
      <c r="L98" s="54" t="s">
        <v>737</v>
      </c>
      <c r="M98" s="70" t="s">
        <v>732</v>
      </c>
    </row>
    <row r="99" s="1" customFormat="1" spans="1:13">
      <c r="A99" s="40">
        <v>97</v>
      </c>
      <c r="B99" s="41">
        <v>201001</v>
      </c>
      <c r="C99" s="42" t="s">
        <v>61</v>
      </c>
      <c r="D99" s="42" t="s">
        <v>279</v>
      </c>
      <c r="E99" s="42" t="s">
        <v>280</v>
      </c>
      <c r="F99" s="43">
        <v>942.62</v>
      </c>
      <c r="G99" s="80">
        <v>1592.62</v>
      </c>
      <c r="H99" s="81">
        <v>1592.62</v>
      </c>
      <c r="I99" s="89">
        <f t="shared" si="1"/>
        <v>1</v>
      </c>
      <c r="J99" s="69" t="s">
        <v>14</v>
      </c>
      <c r="K99" s="42" t="s">
        <v>64</v>
      </c>
      <c r="L99" s="54" t="s">
        <v>737</v>
      </c>
      <c r="M99" s="70" t="s">
        <v>732</v>
      </c>
    </row>
    <row r="100" s="1" customFormat="1" spans="1:13">
      <c r="A100" s="40">
        <v>98</v>
      </c>
      <c r="B100" s="41">
        <v>201001</v>
      </c>
      <c r="C100" s="42" t="s">
        <v>61</v>
      </c>
      <c r="D100" s="42" t="s">
        <v>281</v>
      </c>
      <c r="E100" s="42" t="s">
        <v>282</v>
      </c>
      <c r="F100" s="43">
        <v>251</v>
      </c>
      <c r="G100" s="80">
        <v>251</v>
      </c>
      <c r="H100" s="81">
        <v>141.26</v>
      </c>
      <c r="I100" s="89">
        <f t="shared" si="1"/>
        <v>0.562788844621514</v>
      </c>
      <c r="J100" s="69" t="s">
        <v>14</v>
      </c>
      <c r="K100" s="42" t="s">
        <v>64</v>
      </c>
      <c r="L100" s="54" t="s">
        <v>733</v>
      </c>
      <c r="M100" s="70" t="s">
        <v>732</v>
      </c>
    </row>
    <row r="101" s="140" customFormat="1" spans="1:13">
      <c r="A101" s="40">
        <v>99</v>
      </c>
      <c r="B101" s="41">
        <v>201001</v>
      </c>
      <c r="C101" s="42" t="s">
        <v>61</v>
      </c>
      <c r="D101" s="42" t="s">
        <v>283</v>
      </c>
      <c r="E101" s="42" t="s">
        <v>284</v>
      </c>
      <c r="F101" s="43">
        <v>5</v>
      </c>
      <c r="G101" s="80">
        <v>5</v>
      </c>
      <c r="H101" s="81">
        <v>5</v>
      </c>
      <c r="I101" s="89">
        <f t="shared" si="1"/>
        <v>1</v>
      </c>
      <c r="J101" s="69" t="s">
        <v>14</v>
      </c>
      <c r="K101" s="42" t="s">
        <v>64</v>
      </c>
      <c r="L101" s="54" t="s">
        <v>734</v>
      </c>
      <c r="M101" s="70" t="s">
        <v>732</v>
      </c>
    </row>
    <row r="102" s="1" customFormat="1" spans="1:13">
      <c r="A102" s="40">
        <v>100</v>
      </c>
      <c r="B102" s="153">
        <v>201001</v>
      </c>
      <c r="C102" s="154" t="s">
        <v>61</v>
      </c>
      <c r="D102" s="154" t="s">
        <v>285</v>
      </c>
      <c r="E102" s="154" t="s">
        <v>286</v>
      </c>
      <c r="F102" s="167">
        <v>5400</v>
      </c>
      <c r="G102" s="168">
        <v>5400</v>
      </c>
      <c r="H102" s="169">
        <v>4750</v>
      </c>
      <c r="I102" s="170">
        <f t="shared" si="1"/>
        <v>0.87962962962963</v>
      </c>
      <c r="J102" s="162" t="s">
        <v>14</v>
      </c>
      <c r="K102" s="154" t="s">
        <v>64</v>
      </c>
      <c r="L102" s="157" t="s">
        <v>65</v>
      </c>
      <c r="M102" s="166" t="s">
        <v>732</v>
      </c>
    </row>
    <row r="103" s="1" customFormat="1" spans="1:13">
      <c r="A103" s="40">
        <v>101</v>
      </c>
      <c r="B103" s="41">
        <v>201001</v>
      </c>
      <c r="C103" s="42" t="s">
        <v>61</v>
      </c>
      <c r="D103" s="42" t="s">
        <v>287</v>
      </c>
      <c r="E103" s="42" t="s">
        <v>288</v>
      </c>
      <c r="F103" s="43">
        <v>591.85</v>
      </c>
      <c r="G103" s="80">
        <v>591.85</v>
      </c>
      <c r="H103" s="81">
        <v>617.59</v>
      </c>
      <c r="I103" s="89">
        <f t="shared" ref="I103:I144" si="2">H103/G103</f>
        <v>1.04349074934527</v>
      </c>
      <c r="J103" s="95" t="s">
        <v>14</v>
      </c>
      <c r="K103" s="42" t="s">
        <v>64</v>
      </c>
      <c r="L103" s="77" t="s">
        <v>65</v>
      </c>
      <c r="M103" s="53" t="s">
        <v>732</v>
      </c>
    </row>
    <row r="104" s="140" customFormat="1" spans="1:13">
      <c r="A104" s="40">
        <v>102</v>
      </c>
      <c r="B104" s="153">
        <v>202001</v>
      </c>
      <c r="C104" s="154" t="s">
        <v>289</v>
      </c>
      <c r="D104" s="154" t="s">
        <v>290</v>
      </c>
      <c r="E104" s="154" t="s">
        <v>291</v>
      </c>
      <c r="F104" s="155">
        <v>10</v>
      </c>
      <c r="G104" s="168">
        <v>10</v>
      </c>
      <c r="H104" s="169">
        <v>10</v>
      </c>
      <c r="I104" s="170">
        <f t="shared" si="2"/>
        <v>1</v>
      </c>
      <c r="J104" s="162" t="s">
        <v>14</v>
      </c>
      <c r="K104" s="154" t="s">
        <v>731</v>
      </c>
      <c r="L104" s="157" t="s">
        <v>65</v>
      </c>
      <c r="M104" s="166" t="s">
        <v>732</v>
      </c>
    </row>
    <row r="105" s="1" customFormat="1" spans="1:13">
      <c r="A105" s="40">
        <v>103</v>
      </c>
      <c r="B105" s="41">
        <v>202001</v>
      </c>
      <c r="C105" s="42" t="s">
        <v>289</v>
      </c>
      <c r="D105" s="42" t="s">
        <v>292</v>
      </c>
      <c r="E105" s="42" t="s">
        <v>293</v>
      </c>
      <c r="F105" s="43">
        <v>4</v>
      </c>
      <c r="G105" s="80">
        <v>4</v>
      </c>
      <c r="H105" s="81">
        <v>4</v>
      </c>
      <c r="I105" s="89">
        <f t="shared" si="2"/>
        <v>1</v>
      </c>
      <c r="J105" s="69" t="s">
        <v>14</v>
      </c>
      <c r="K105" s="42" t="s">
        <v>64</v>
      </c>
      <c r="L105" s="54" t="s">
        <v>65</v>
      </c>
      <c r="M105" s="70" t="s">
        <v>732</v>
      </c>
    </row>
    <row r="106" s="1" customFormat="1" spans="1:13">
      <c r="A106" s="40">
        <v>104</v>
      </c>
      <c r="B106" s="41">
        <v>203001</v>
      </c>
      <c r="C106" s="42" t="s">
        <v>294</v>
      </c>
      <c r="D106" s="42" t="s">
        <v>295</v>
      </c>
      <c r="E106" s="42" t="s">
        <v>296</v>
      </c>
      <c r="F106" s="43">
        <v>113</v>
      </c>
      <c r="G106" s="80">
        <v>113</v>
      </c>
      <c r="H106" s="81">
        <v>113</v>
      </c>
      <c r="I106" s="89">
        <f t="shared" si="2"/>
        <v>1</v>
      </c>
      <c r="J106" s="69" t="s">
        <v>14</v>
      </c>
      <c r="K106" s="42" t="s">
        <v>731</v>
      </c>
      <c r="L106" s="54" t="s">
        <v>733</v>
      </c>
      <c r="M106" s="70" t="s">
        <v>732</v>
      </c>
    </row>
    <row r="107" s="140" customFormat="1" spans="1:13">
      <c r="A107" s="40">
        <v>105</v>
      </c>
      <c r="B107" s="153">
        <v>203001</v>
      </c>
      <c r="C107" s="154" t="s">
        <v>294</v>
      </c>
      <c r="D107" s="154" t="s">
        <v>297</v>
      </c>
      <c r="E107" s="154" t="s">
        <v>298</v>
      </c>
      <c r="F107" s="167">
        <v>1000</v>
      </c>
      <c r="G107" s="168">
        <v>1846</v>
      </c>
      <c r="H107" s="169">
        <v>1846</v>
      </c>
      <c r="I107" s="170">
        <f t="shared" si="2"/>
        <v>1</v>
      </c>
      <c r="J107" s="162" t="s">
        <v>14</v>
      </c>
      <c r="K107" s="154" t="s">
        <v>64</v>
      </c>
      <c r="L107" s="157" t="s">
        <v>65</v>
      </c>
      <c r="M107" s="166" t="s">
        <v>732</v>
      </c>
    </row>
    <row r="108" s="1" customFormat="1" spans="1:13">
      <c r="A108" s="40">
        <v>106</v>
      </c>
      <c r="B108" s="41">
        <v>203001</v>
      </c>
      <c r="C108" s="42" t="s">
        <v>294</v>
      </c>
      <c r="D108" s="42" t="s">
        <v>299</v>
      </c>
      <c r="E108" s="42" t="s">
        <v>300</v>
      </c>
      <c r="F108" s="43">
        <v>10</v>
      </c>
      <c r="G108" s="80">
        <v>32.1</v>
      </c>
      <c r="H108" s="81">
        <v>26.25</v>
      </c>
      <c r="I108" s="89">
        <f t="shared" si="2"/>
        <v>0.817757009345794</v>
      </c>
      <c r="J108" s="69" t="s">
        <v>14</v>
      </c>
      <c r="K108" s="42" t="s">
        <v>64</v>
      </c>
      <c r="L108" s="54" t="s">
        <v>65</v>
      </c>
      <c r="M108" s="70" t="s">
        <v>732</v>
      </c>
    </row>
    <row r="109" s="1" customFormat="1" spans="1:13">
      <c r="A109" s="40">
        <v>107</v>
      </c>
      <c r="B109" s="41">
        <v>203001</v>
      </c>
      <c r="C109" s="42" t="s">
        <v>294</v>
      </c>
      <c r="D109" s="42" t="s">
        <v>301</v>
      </c>
      <c r="E109" s="42" t="s">
        <v>302</v>
      </c>
      <c r="F109" s="43">
        <v>63.85</v>
      </c>
      <c r="G109" s="80">
        <v>63.85</v>
      </c>
      <c r="H109" s="81">
        <v>0</v>
      </c>
      <c r="I109" s="89">
        <f t="shared" si="2"/>
        <v>0</v>
      </c>
      <c r="J109" s="69" t="s">
        <v>14</v>
      </c>
      <c r="K109" s="42" t="s">
        <v>64</v>
      </c>
      <c r="L109" s="54" t="s">
        <v>737</v>
      </c>
      <c r="M109" s="70" t="s">
        <v>732</v>
      </c>
    </row>
    <row r="110" s="1" customFormat="1" spans="1:13">
      <c r="A110" s="40">
        <v>108</v>
      </c>
      <c r="B110" s="41">
        <v>203001</v>
      </c>
      <c r="C110" s="42" t="s">
        <v>294</v>
      </c>
      <c r="D110" s="42" t="s">
        <v>303</v>
      </c>
      <c r="E110" s="42" t="s">
        <v>304</v>
      </c>
      <c r="F110" s="43">
        <v>20</v>
      </c>
      <c r="G110" s="80">
        <v>56.3</v>
      </c>
      <c r="H110" s="81">
        <v>50.31</v>
      </c>
      <c r="I110" s="89">
        <f t="shared" si="2"/>
        <v>0.89360568383659</v>
      </c>
      <c r="J110" s="69" t="s">
        <v>14</v>
      </c>
      <c r="K110" s="42" t="s">
        <v>64</v>
      </c>
      <c r="L110" s="54" t="s">
        <v>65</v>
      </c>
      <c r="M110" s="70" t="s">
        <v>732</v>
      </c>
    </row>
    <row r="111" s="1" customFormat="1" spans="1:13">
      <c r="A111" s="40">
        <v>109</v>
      </c>
      <c r="B111" s="41">
        <v>203001</v>
      </c>
      <c r="C111" s="42" t="s">
        <v>294</v>
      </c>
      <c r="D111" s="42" t="s">
        <v>305</v>
      </c>
      <c r="E111" s="42" t="s">
        <v>306</v>
      </c>
      <c r="F111" s="43">
        <v>1.7</v>
      </c>
      <c r="G111" s="80">
        <v>1.7</v>
      </c>
      <c r="H111" s="81">
        <v>1.7</v>
      </c>
      <c r="I111" s="89">
        <f t="shared" si="2"/>
        <v>1</v>
      </c>
      <c r="J111" s="69" t="s">
        <v>14</v>
      </c>
      <c r="K111" s="42" t="s">
        <v>64</v>
      </c>
      <c r="L111" s="54" t="s">
        <v>734</v>
      </c>
      <c r="M111" s="70" t="s">
        <v>732</v>
      </c>
    </row>
    <row r="112" s="1" customFormat="1" spans="1:13">
      <c r="A112" s="40">
        <v>110</v>
      </c>
      <c r="B112" s="41">
        <v>203001</v>
      </c>
      <c r="C112" s="42" t="s">
        <v>294</v>
      </c>
      <c r="D112" s="42" t="s">
        <v>307</v>
      </c>
      <c r="E112" s="42" t="s">
        <v>308</v>
      </c>
      <c r="F112" s="43">
        <v>1.2</v>
      </c>
      <c r="G112" s="80">
        <v>1.2</v>
      </c>
      <c r="H112" s="81">
        <v>1.2</v>
      </c>
      <c r="I112" s="89">
        <f t="shared" si="2"/>
        <v>1</v>
      </c>
      <c r="J112" s="69" t="s">
        <v>14</v>
      </c>
      <c r="K112" s="42" t="s">
        <v>64</v>
      </c>
      <c r="L112" s="54" t="s">
        <v>737</v>
      </c>
      <c r="M112" s="70" t="s">
        <v>732</v>
      </c>
    </row>
    <row r="113" s="1" customFormat="1" spans="1:13">
      <c r="A113" s="40">
        <v>111</v>
      </c>
      <c r="B113" s="41">
        <v>203001</v>
      </c>
      <c r="C113" s="42" t="s">
        <v>294</v>
      </c>
      <c r="D113" s="42" t="s">
        <v>309</v>
      </c>
      <c r="E113" s="42" t="s">
        <v>310</v>
      </c>
      <c r="F113" s="43">
        <v>30.91</v>
      </c>
      <c r="G113" s="80">
        <v>30.91</v>
      </c>
      <c r="H113" s="81">
        <v>30.91</v>
      </c>
      <c r="I113" s="89">
        <f t="shared" si="2"/>
        <v>1</v>
      </c>
      <c r="J113" s="90" t="s">
        <v>14</v>
      </c>
      <c r="K113" s="42" t="s">
        <v>64</v>
      </c>
      <c r="L113" s="54" t="s">
        <v>734</v>
      </c>
      <c r="M113" s="70" t="s">
        <v>732</v>
      </c>
    </row>
    <row r="114" s="1" customFormat="1" spans="1:13">
      <c r="A114" s="40">
        <v>112</v>
      </c>
      <c r="B114" s="41">
        <v>203001</v>
      </c>
      <c r="C114" s="42" t="s">
        <v>294</v>
      </c>
      <c r="D114" s="42" t="s">
        <v>311</v>
      </c>
      <c r="E114" s="42" t="s">
        <v>312</v>
      </c>
      <c r="F114" s="43">
        <v>1</v>
      </c>
      <c r="G114" s="80">
        <v>1</v>
      </c>
      <c r="H114" s="81">
        <v>1</v>
      </c>
      <c r="I114" s="89">
        <f t="shared" si="2"/>
        <v>1</v>
      </c>
      <c r="J114" s="69" t="s">
        <v>14</v>
      </c>
      <c r="K114" s="42" t="s">
        <v>64</v>
      </c>
      <c r="L114" s="54" t="s">
        <v>737</v>
      </c>
      <c r="M114" s="70" t="s">
        <v>732</v>
      </c>
    </row>
    <row r="115" s="1" customFormat="1" spans="1:13">
      <c r="A115" s="40">
        <v>113</v>
      </c>
      <c r="B115" s="41">
        <v>203001</v>
      </c>
      <c r="C115" s="42" t="s">
        <v>294</v>
      </c>
      <c r="D115" s="42" t="s">
        <v>313</v>
      </c>
      <c r="E115" s="42" t="s">
        <v>314</v>
      </c>
      <c r="F115" s="43">
        <v>32.13</v>
      </c>
      <c r="G115" s="80">
        <v>32.13</v>
      </c>
      <c r="H115" s="81">
        <v>32.13</v>
      </c>
      <c r="I115" s="89">
        <f t="shared" si="2"/>
        <v>1</v>
      </c>
      <c r="J115" s="69" t="s">
        <v>14</v>
      </c>
      <c r="K115" s="42" t="s">
        <v>731</v>
      </c>
      <c r="L115" s="54" t="s">
        <v>734</v>
      </c>
      <c r="M115" s="70" t="s">
        <v>732</v>
      </c>
    </row>
    <row r="116" s="1" customFormat="1" spans="1:13">
      <c r="A116" s="40">
        <v>114</v>
      </c>
      <c r="B116" s="41">
        <v>203001</v>
      </c>
      <c r="C116" s="42" t="s">
        <v>294</v>
      </c>
      <c r="D116" s="42" t="s">
        <v>315</v>
      </c>
      <c r="E116" s="42" t="s">
        <v>316</v>
      </c>
      <c r="F116" s="43">
        <v>120.32</v>
      </c>
      <c r="G116" s="80">
        <v>120.32</v>
      </c>
      <c r="H116" s="81">
        <v>0</v>
      </c>
      <c r="I116" s="89">
        <f t="shared" si="2"/>
        <v>0</v>
      </c>
      <c r="J116" s="69" t="s">
        <v>14</v>
      </c>
      <c r="K116" s="42" t="s">
        <v>64</v>
      </c>
      <c r="L116" s="54" t="s">
        <v>65</v>
      </c>
      <c r="M116" s="70" t="s">
        <v>732</v>
      </c>
    </row>
    <row r="117" s="1" customFormat="1" spans="1:13">
      <c r="A117" s="40">
        <v>115</v>
      </c>
      <c r="B117" s="41">
        <v>203001</v>
      </c>
      <c r="C117" s="42" t="s">
        <v>294</v>
      </c>
      <c r="D117" s="42" t="s">
        <v>317</v>
      </c>
      <c r="E117" s="42" t="s">
        <v>318</v>
      </c>
      <c r="F117" s="43">
        <v>64.9</v>
      </c>
      <c r="G117" s="80">
        <v>64.9</v>
      </c>
      <c r="H117" s="81">
        <v>64.9</v>
      </c>
      <c r="I117" s="89">
        <f t="shared" si="2"/>
        <v>1</v>
      </c>
      <c r="J117" s="69" t="s">
        <v>14</v>
      </c>
      <c r="K117" s="42" t="s">
        <v>64</v>
      </c>
      <c r="L117" s="54" t="s">
        <v>733</v>
      </c>
      <c r="M117" s="70" t="s">
        <v>732</v>
      </c>
    </row>
    <row r="118" s="1" customFormat="1" spans="1:13">
      <c r="A118" s="40">
        <v>116</v>
      </c>
      <c r="B118" s="41">
        <v>203002</v>
      </c>
      <c r="C118" s="42" t="s">
        <v>319</v>
      </c>
      <c r="D118" s="42" t="s">
        <v>320</v>
      </c>
      <c r="E118" s="42" t="s">
        <v>321</v>
      </c>
      <c r="F118" s="43">
        <v>26.22</v>
      </c>
      <c r="G118" s="80">
        <v>29.02</v>
      </c>
      <c r="H118" s="81">
        <v>26.22</v>
      </c>
      <c r="I118" s="89">
        <f t="shared" si="2"/>
        <v>0.903514817367333</v>
      </c>
      <c r="J118" s="69" t="s">
        <v>14</v>
      </c>
      <c r="K118" s="42" t="s">
        <v>64</v>
      </c>
      <c r="L118" s="54" t="s">
        <v>737</v>
      </c>
      <c r="M118" s="70" t="s">
        <v>732</v>
      </c>
    </row>
    <row r="119" s="1" customFormat="1" spans="1:13">
      <c r="A119" s="40">
        <v>117</v>
      </c>
      <c r="B119" s="41">
        <v>203002</v>
      </c>
      <c r="C119" s="42" t="s">
        <v>319</v>
      </c>
      <c r="D119" s="42" t="s">
        <v>322</v>
      </c>
      <c r="E119" s="42" t="s">
        <v>323</v>
      </c>
      <c r="F119" s="43">
        <v>68.23</v>
      </c>
      <c r="G119" s="80">
        <v>68.23</v>
      </c>
      <c r="H119" s="81">
        <v>35.23</v>
      </c>
      <c r="I119" s="89">
        <f t="shared" si="2"/>
        <v>0.516341785138502</v>
      </c>
      <c r="J119" s="69" t="s">
        <v>14</v>
      </c>
      <c r="K119" s="42" t="s">
        <v>64</v>
      </c>
      <c r="L119" s="54" t="s">
        <v>65</v>
      </c>
      <c r="M119" s="70" t="s">
        <v>732</v>
      </c>
    </row>
    <row r="120" s="1" customFormat="1" spans="1:13">
      <c r="A120" s="40">
        <v>118</v>
      </c>
      <c r="B120" s="41">
        <v>203002</v>
      </c>
      <c r="C120" s="42" t="s">
        <v>319</v>
      </c>
      <c r="D120" s="42" t="s">
        <v>324</v>
      </c>
      <c r="E120" s="42" t="s">
        <v>325</v>
      </c>
      <c r="F120" s="43">
        <v>196.88</v>
      </c>
      <c r="G120" s="80">
        <v>230.53</v>
      </c>
      <c r="H120" s="81">
        <v>196.88</v>
      </c>
      <c r="I120" s="89">
        <f t="shared" si="2"/>
        <v>0.854032013187004</v>
      </c>
      <c r="J120" s="69" t="s">
        <v>14</v>
      </c>
      <c r="K120" s="42" t="s">
        <v>64</v>
      </c>
      <c r="L120" s="54" t="s">
        <v>737</v>
      </c>
      <c r="M120" s="70" t="s">
        <v>732</v>
      </c>
    </row>
    <row r="121" s="1" customFormat="1" spans="1:13">
      <c r="A121" s="40">
        <v>119</v>
      </c>
      <c r="B121" s="41">
        <v>203003</v>
      </c>
      <c r="C121" s="42" t="s">
        <v>326</v>
      </c>
      <c r="D121" s="42" t="s">
        <v>327</v>
      </c>
      <c r="E121" s="63" t="s">
        <v>328</v>
      </c>
      <c r="F121" s="43">
        <v>3</v>
      </c>
      <c r="G121" s="80">
        <v>3.16</v>
      </c>
      <c r="H121" s="81">
        <v>3</v>
      </c>
      <c r="I121" s="89">
        <f t="shared" si="2"/>
        <v>0.949367088607595</v>
      </c>
      <c r="J121" s="69" t="s">
        <v>14</v>
      </c>
      <c r="K121" s="42" t="s">
        <v>64</v>
      </c>
      <c r="L121" s="54" t="s">
        <v>737</v>
      </c>
      <c r="M121" s="70" t="s">
        <v>732</v>
      </c>
    </row>
    <row r="122" s="1" customFormat="1" spans="1:13">
      <c r="A122" s="40">
        <v>120</v>
      </c>
      <c r="B122" s="41">
        <v>203003</v>
      </c>
      <c r="C122" s="42" t="s">
        <v>326</v>
      </c>
      <c r="D122" s="42" t="s">
        <v>329</v>
      </c>
      <c r="E122" s="42" t="s">
        <v>330</v>
      </c>
      <c r="F122" s="43">
        <v>11.71</v>
      </c>
      <c r="G122" s="80">
        <v>12.52</v>
      </c>
      <c r="H122" s="81">
        <v>11.71</v>
      </c>
      <c r="I122" s="89">
        <f t="shared" si="2"/>
        <v>0.935303514376997</v>
      </c>
      <c r="J122" s="69" t="s">
        <v>14</v>
      </c>
      <c r="K122" s="42" t="s">
        <v>64</v>
      </c>
      <c r="L122" s="54" t="s">
        <v>737</v>
      </c>
      <c r="M122" s="70" t="s">
        <v>732</v>
      </c>
    </row>
    <row r="123" s="1" customFormat="1" spans="1:13">
      <c r="A123" s="40">
        <v>121</v>
      </c>
      <c r="B123" s="41">
        <v>203003</v>
      </c>
      <c r="C123" s="42" t="s">
        <v>326</v>
      </c>
      <c r="D123" s="42" t="s">
        <v>331</v>
      </c>
      <c r="E123" s="42" t="s">
        <v>332</v>
      </c>
      <c r="F123" s="43">
        <v>0.09</v>
      </c>
      <c r="G123" s="80">
        <v>0.09</v>
      </c>
      <c r="H123" s="81">
        <v>0.09</v>
      </c>
      <c r="I123" s="89">
        <f t="shared" si="2"/>
        <v>1</v>
      </c>
      <c r="J123" s="69" t="s">
        <v>14</v>
      </c>
      <c r="K123" s="42" t="s">
        <v>64</v>
      </c>
      <c r="L123" s="54" t="s">
        <v>734</v>
      </c>
      <c r="M123" s="70" t="s">
        <v>732</v>
      </c>
    </row>
    <row r="124" s="1" customFormat="1" spans="1:13">
      <c r="A124" s="40">
        <v>122</v>
      </c>
      <c r="B124" s="41">
        <v>203004</v>
      </c>
      <c r="C124" s="42" t="s">
        <v>333</v>
      </c>
      <c r="D124" s="42" t="s">
        <v>334</v>
      </c>
      <c r="E124" s="63" t="s">
        <v>335</v>
      </c>
      <c r="F124" s="43">
        <v>102.97</v>
      </c>
      <c r="G124" s="80">
        <v>110.14</v>
      </c>
      <c r="H124" s="81">
        <v>102.97</v>
      </c>
      <c r="I124" s="89">
        <f t="shared" si="2"/>
        <v>0.934901035046305</v>
      </c>
      <c r="J124" s="69" t="s">
        <v>14</v>
      </c>
      <c r="K124" s="42" t="s">
        <v>64</v>
      </c>
      <c r="L124" s="54" t="s">
        <v>737</v>
      </c>
      <c r="M124" s="70" t="s">
        <v>732</v>
      </c>
    </row>
    <row r="125" s="1" customFormat="1" spans="1:13">
      <c r="A125" s="40">
        <v>123</v>
      </c>
      <c r="B125" s="41">
        <v>203004</v>
      </c>
      <c r="C125" s="42" t="s">
        <v>333</v>
      </c>
      <c r="D125" s="42" t="s">
        <v>336</v>
      </c>
      <c r="E125" s="42" t="s">
        <v>332</v>
      </c>
      <c r="F125" s="43">
        <v>47.52</v>
      </c>
      <c r="G125" s="80">
        <v>47.52</v>
      </c>
      <c r="H125" s="81">
        <v>28.36</v>
      </c>
      <c r="I125" s="89">
        <f t="shared" si="2"/>
        <v>0.596801346801347</v>
      </c>
      <c r="J125" s="69" t="s">
        <v>14</v>
      </c>
      <c r="K125" s="42" t="s">
        <v>64</v>
      </c>
      <c r="L125" s="54" t="s">
        <v>734</v>
      </c>
      <c r="M125" s="70" t="s">
        <v>732</v>
      </c>
    </row>
    <row r="126" s="1" customFormat="1" spans="1:13">
      <c r="A126" s="40">
        <v>124</v>
      </c>
      <c r="B126" s="41">
        <v>203004</v>
      </c>
      <c r="C126" s="42" t="s">
        <v>333</v>
      </c>
      <c r="D126" s="42" t="s">
        <v>337</v>
      </c>
      <c r="E126" s="42" t="s">
        <v>338</v>
      </c>
      <c r="F126" s="43">
        <v>18.01</v>
      </c>
      <c r="G126" s="80">
        <v>19.48</v>
      </c>
      <c r="H126" s="81">
        <v>18.01</v>
      </c>
      <c r="I126" s="89">
        <f t="shared" si="2"/>
        <v>0.924537987679672</v>
      </c>
      <c r="J126" s="69" t="s">
        <v>14</v>
      </c>
      <c r="K126" s="42" t="s">
        <v>64</v>
      </c>
      <c r="L126" s="54" t="s">
        <v>737</v>
      </c>
      <c r="M126" s="70" t="s">
        <v>732</v>
      </c>
    </row>
    <row r="127" s="1" customFormat="1" spans="1:13">
      <c r="A127" s="40">
        <v>125</v>
      </c>
      <c r="B127" s="41">
        <v>203005</v>
      </c>
      <c r="C127" s="42" t="s">
        <v>339</v>
      </c>
      <c r="D127" s="42" t="s">
        <v>340</v>
      </c>
      <c r="E127" s="42" t="s">
        <v>338</v>
      </c>
      <c r="F127" s="43">
        <v>16.36</v>
      </c>
      <c r="G127" s="80">
        <v>17.22</v>
      </c>
      <c r="H127" s="81">
        <v>16.36</v>
      </c>
      <c r="I127" s="89">
        <f t="shared" si="2"/>
        <v>0.950058072009292</v>
      </c>
      <c r="J127" s="69" t="s">
        <v>14</v>
      </c>
      <c r="K127" s="42" t="s">
        <v>64</v>
      </c>
      <c r="L127" s="54" t="s">
        <v>737</v>
      </c>
      <c r="M127" s="70" t="s">
        <v>732</v>
      </c>
    </row>
    <row r="128" s="1" customFormat="1" spans="1:13">
      <c r="A128" s="40">
        <v>126</v>
      </c>
      <c r="B128" s="41">
        <v>203005</v>
      </c>
      <c r="C128" s="42" t="s">
        <v>339</v>
      </c>
      <c r="D128" s="42" t="s">
        <v>341</v>
      </c>
      <c r="E128" s="42" t="s">
        <v>332</v>
      </c>
      <c r="F128" s="43">
        <v>46.25</v>
      </c>
      <c r="G128" s="80">
        <v>46.25</v>
      </c>
      <c r="H128" s="81">
        <v>27.59</v>
      </c>
      <c r="I128" s="89">
        <f t="shared" si="2"/>
        <v>0.596540540540541</v>
      </c>
      <c r="J128" s="69" t="s">
        <v>14</v>
      </c>
      <c r="K128" s="42" t="s">
        <v>64</v>
      </c>
      <c r="L128" s="54" t="s">
        <v>734</v>
      </c>
      <c r="M128" s="70" t="s">
        <v>732</v>
      </c>
    </row>
    <row r="129" s="1" customFormat="1" spans="1:13">
      <c r="A129" s="40">
        <v>127</v>
      </c>
      <c r="B129" s="41">
        <v>203005</v>
      </c>
      <c r="C129" s="42" t="s">
        <v>339</v>
      </c>
      <c r="D129" s="42" t="s">
        <v>342</v>
      </c>
      <c r="E129" s="42" t="s">
        <v>325</v>
      </c>
      <c r="F129" s="43">
        <v>95.53</v>
      </c>
      <c r="G129" s="80">
        <v>102.13</v>
      </c>
      <c r="H129" s="81">
        <v>95.53</v>
      </c>
      <c r="I129" s="89">
        <f t="shared" si="2"/>
        <v>0.935376480955645</v>
      </c>
      <c r="J129" s="69" t="s">
        <v>14</v>
      </c>
      <c r="K129" s="42" t="s">
        <v>64</v>
      </c>
      <c r="L129" s="54" t="s">
        <v>737</v>
      </c>
      <c r="M129" s="70" t="s">
        <v>732</v>
      </c>
    </row>
    <row r="130" s="1" customFormat="1" spans="1:13">
      <c r="A130" s="40">
        <v>128</v>
      </c>
      <c r="B130" s="41">
        <v>203006</v>
      </c>
      <c r="C130" s="42" t="s">
        <v>343</v>
      </c>
      <c r="D130" s="42" t="s">
        <v>344</v>
      </c>
      <c r="E130" s="42" t="s">
        <v>338</v>
      </c>
      <c r="F130" s="43">
        <v>24.18</v>
      </c>
      <c r="G130" s="80">
        <v>26.65</v>
      </c>
      <c r="H130" s="81">
        <v>24.18</v>
      </c>
      <c r="I130" s="89">
        <f t="shared" si="2"/>
        <v>0.907317073170732</v>
      </c>
      <c r="J130" s="90" t="s">
        <v>14</v>
      </c>
      <c r="K130" s="42" t="s">
        <v>64</v>
      </c>
      <c r="L130" s="54" t="s">
        <v>737</v>
      </c>
      <c r="M130" s="70" t="s">
        <v>732</v>
      </c>
    </row>
    <row r="131" s="1" customFormat="1" spans="1:13">
      <c r="A131" s="40">
        <v>129</v>
      </c>
      <c r="B131" s="41">
        <v>203006</v>
      </c>
      <c r="C131" s="42" t="s">
        <v>343</v>
      </c>
      <c r="D131" s="42" t="s">
        <v>345</v>
      </c>
      <c r="E131" s="42" t="s">
        <v>332</v>
      </c>
      <c r="F131" s="43">
        <v>68.91</v>
      </c>
      <c r="G131" s="80">
        <v>68.91</v>
      </c>
      <c r="H131" s="81">
        <v>41.19</v>
      </c>
      <c r="I131" s="89">
        <f t="shared" si="2"/>
        <v>0.597736177622986</v>
      </c>
      <c r="J131" s="69" t="s">
        <v>14</v>
      </c>
      <c r="K131" s="42" t="s">
        <v>64</v>
      </c>
      <c r="L131" s="54" t="s">
        <v>734</v>
      </c>
      <c r="M131" s="70" t="s">
        <v>732</v>
      </c>
    </row>
    <row r="132" s="1" customFormat="1" spans="1:13">
      <c r="A132" s="40">
        <v>130</v>
      </c>
      <c r="B132" s="41">
        <v>203006</v>
      </c>
      <c r="C132" s="42" t="s">
        <v>343</v>
      </c>
      <c r="D132" s="42" t="s">
        <v>346</v>
      </c>
      <c r="E132" s="42" t="s">
        <v>347</v>
      </c>
      <c r="F132" s="43">
        <v>173.52</v>
      </c>
      <c r="G132" s="80">
        <v>190.47</v>
      </c>
      <c r="H132" s="81">
        <v>173.52</v>
      </c>
      <c r="I132" s="89">
        <f t="shared" si="2"/>
        <v>0.911009607812254</v>
      </c>
      <c r="J132" s="69" t="s">
        <v>14</v>
      </c>
      <c r="K132" s="42" t="s">
        <v>64</v>
      </c>
      <c r="L132" s="54" t="s">
        <v>737</v>
      </c>
      <c r="M132" s="70" t="s">
        <v>732</v>
      </c>
    </row>
    <row r="133" s="1" customFormat="1" spans="1:13">
      <c r="A133" s="40">
        <v>131</v>
      </c>
      <c r="B133" s="41">
        <v>203007</v>
      </c>
      <c r="C133" s="42" t="s">
        <v>348</v>
      </c>
      <c r="D133" s="42" t="s">
        <v>349</v>
      </c>
      <c r="E133" s="42" t="s">
        <v>321</v>
      </c>
      <c r="F133" s="43">
        <v>19.19</v>
      </c>
      <c r="G133" s="80">
        <v>20.86</v>
      </c>
      <c r="H133" s="81">
        <v>19.19</v>
      </c>
      <c r="I133" s="89">
        <f t="shared" si="2"/>
        <v>0.919942473633749</v>
      </c>
      <c r="J133" s="69" t="s">
        <v>14</v>
      </c>
      <c r="K133" s="42" t="s">
        <v>64</v>
      </c>
      <c r="L133" s="54" t="s">
        <v>737</v>
      </c>
      <c r="M133" s="70" t="s">
        <v>732</v>
      </c>
    </row>
    <row r="134" s="1" customFormat="1" spans="1:13">
      <c r="A134" s="40">
        <v>132</v>
      </c>
      <c r="B134" s="41">
        <v>203007</v>
      </c>
      <c r="C134" s="42" t="s">
        <v>348</v>
      </c>
      <c r="D134" s="42" t="s">
        <v>350</v>
      </c>
      <c r="E134" s="63" t="s">
        <v>351</v>
      </c>
      <c r="F134" s="43">
        <v>116.44</v>
      </c>
      <c r="G134" s="80">
        <v>129.52</v>
      </c>
      <c r="H134" s="81">
        <v>116.44</v>
      </c>
      <c r="I134" s="89">
        <f t="shared" si="2"/>
        <v>0.899011735639283</v>
      </c>
      <c r="J134" s="69" t="s">
        <v>14</v>
      </c>
      <c r="K134" s="42" t="s">
        <v>64</v>
      </c>
      <c r="L134" s="54" t="s">
        <v>737</v>
      </c>
      <c r="M134" s="70" t="s">
        <v>732</v>
      </c>
    </row>
    <row r="135" s="1" customFormat="1" spans="1:13">
      <c r="A135" s="40">
        <v>133</v>
      </c>
      <c r="B135" s="41">
        <v>203007</v>
      </c>
      <c r="C135" s="42" t="s">
        <v>348</v>
      </c>
      <c r="D135" s="42" t="s">
        <v>352</v>
      </c>
      <c r="E135" s="42" t="s">
        <v>323</v>
      </c>
      <c r="F135" s="43">
        <v>42.82</v>
      </c>
      <c r="G135" s="80">
        <v>42.82</v>
      </c>
      <c r="H135" s="81">
        <v>25.5349</v>
      </c>
      <c r="I135" s="89">
        <f t="shared" si="2"/>
        <v>0.596331153666511</v>
      </c>
      <c r="J135" s="69" t="s">
        <v>14</v>
      </c>
      <c r="K135" s="42" t="s">
        <v>64</v>
      </c>
      <c r="L135" s="54" t="s">
        <v>65</v>
      </c>
      <c r="M135" s="70" t="s">
        <v>732</v>
      </c>
    </row>
    <row r="136" s="1" customFormat="1" spans="1:13">
      <c r="A136" s="40">
        <v>134</v>
      </c>
      <c r="B136" s="41">
        <v>203008</v>
      </c>
      <c r="C136" s="42" t="s">
        <v>353</v>
      </c>
      <c r="D136" s="42" t="s">
        <v>354</v>
      </c>
      <c r="E136" s="42" t="s">
        <v>338</v>
      </c>
      <c r="F136" s="43">
        <v>13.25</v>
      </c>
      <c r="G136" s="80">
        <v>14.27</v>
      </c>
      <c r="H136" s="81">
        <v>13.25</v>
      </c>
      <c r="I136" s="89">
        <f t="shared" si="2"/>
        <v>0.928521373510862</v>
      </c>
      <c r="J136" s="69" t="s">
        <v>14</v>
      </c>
      <c r="K136" s="42" t="s">
        <v>64</v>
      </c>
      <c r="L136" s="54" t="s">
        <v>737</v>
      </c>
      <c r="M136" s="70" t="s">
        <v>732</v>
      </c>
    </row>
    <row r="137" s="1" customFormat="1" spans="1:13">
      <c r="A137" s="40">
        <v>135</v>
      </c>
      <c r="B137" s="41">
        <v>203008</v>
      </c>
      <c r="C137" s="42" t="s">
        <v>353</v>
      </c>
      <c r="D137" s="42" t="s">
        <v>355</v>
      </c>
      <c r="E137" s="42" t="s">
        <v>332</v>
      </c>
      <c r="F137" s="43">
        <v>31.89</v>
      </c>
      <c r="G137" s="80">
        <v>31.89</v>
      </c>
      <c r="H137" s="81">
        <v>18.98</v>
      </c>
      <c r="I137" s="89">
        <f t="shared" si="2"/>
        <v>0.595170899968642</v>
      </c>
      <c r="J137" s="90" t="s">
        <v>14</v>
      </c>
      <c r="K137" s="42" t="s">
        <v>64</v>
      </c>
      <c r="L137" s="54" t="s">
        <v>734</v>
      </c>
      <c r="M137" s="70" t="s">
        <v>732</v>
      </c>
    </row>
    <row r="138" s="1" customFormat="1" spans="1:13">
      <c r="A138" s="40">
        <v>136</v>
      </c>
      <c r="B138" s="41">
        <v>203008</v>
      </c>
      <c r="C138" s="42" t="s">
        <v>353</v>
      </c>
      <c r="D138" s="42" t="s">
        <v>356</v>
      </c>
      <c r="E138" s="42" t="s">
        <v>347</v>
      </c>
      <c r="F138" s="43">
        <v>71.46</v>
      </c>
      <c r="G138" s="80">
        <v>76.46</v>
      </c>
      <c r="H138" s="81">
        <v>71.46</v>
      </c>
      <c r="I138" s="89">
        <f t="shared" si="2"/>
        <v>0.934606330107246</v>
      </c>
      <c r="J138" s="90" t="s">
        <v>14</v>
      </c>
      <c r="K138" s="42" t="s">
        <v>64</v>
      </c>
      <c r="L138" s="54" t="s">
        <v>737</v>
      </c>
      <c r="M138" s="70" t="s">
        <v>732</v>
      </c>
    </row>
    <row r="139" s="1" customFormat="1" spans="1:13">
      <c r="A139" s="40">
        <v>137</v>
      </c>
      <c r="B139" s="41">
        <v>203009</v>
      </c>
      <c r="C139" s="42" t="s">
        <v>357</v>
      </c>
      <c r="D139" s="42" t="s">
        <v>358</v>
      </c>
      <c r="E139" s="42" t="s">
        <v>325</v>
      </c>
      <c r="F139" s="43">
        <v>23.18</v>
      </c>
      <c r="G139" s="80">
        <v>24.78</v>
      </c>
      <c r="H139" s="81">
        <v>23.18</v>
      </c>
      <c r="I139" s="89">
        <f t="shared" si="2"/>
        <v>0.935431799838579</v>
      </c>
      <c r="J139" s="90" t="s">
        <v>14</v>
      </c>
      <c r="K139" s="42" t="s">
        <v>64</v>
      </c>
      <c r="L139" s="54" t="s">
        <v>737</v>
      </c>
      <c r="M139" s="70" t="s">
        <v>732</v>
      </c>
    </row>
    <row r="140" s="1" customFormat="1" spans="1:13">
      <c r="A140" s="40">
        <v>138</v>
      </c>
      <c r="B140" s="41">
        <v>203009</v>
      </c>
      <c r="C140" s="42" t="s">
        <v>357</v>
      </c>
      <c r="D140" s="42" t="s">
        <v>359</v>
      </c>
      <c r="E140" s="42" t="s">
        <v>360</v>
      </c>
      <c r="F140" s="43">
        <v>5.04</v>
      </c>
      <c r="G140" s="80">
        <v>5.37</v>
      </c>
      <c r="H140" s="81">
        <v>5.04</v>
      </c>
      <c r="I140" s="89">
        <f t="shared" si="2"/>
        <v>0.93854748603352</v>
      </c>
      <c r="J140" s="90" t="s">
        <v>14</v>
      </c>
      <c r="K140" s="42" t="s">
        <v>64</v>
      </c>
      <c r="L140" s="54" t="s">
        <v>737</v>
      </c>
      <c r="M140" s="70" t="s">
        <v>732</v>
      </c>
    </row>
    <row r="141" s="1" customFormat="1" spans="1:13">
      <c r="A141" s="40">
        <v>139</v>
      </c>
      <c r="B141" s="41">
        <v>203009</v>
      </c>
      <c r="C141" s="42" t="s">
        <v>357</v>
      </c>
      <c r="D141" s="42" t="s">
        <v>361</v>
      </c>
      <c r="E141" s="42" t="s">
        <v>332</v>
      </c>
      <c r="F141" s="43">
        <v>14.86</v>
      </c>
      <c r="G141" s="80">
        <v>14.86</v>
      </c>
      <c r="H141" s="81">
        <v>8.72</v>
      </c>
      <c r="I141" s="89">
        <f t="shared" si="2"/>
        <v>0.586810228802153</v>
      </c>
      <c r="J141" s="90" t="s">
        <v>14</v>
      </c>
      <c r="K141" s="42" t="s">
        <v>64</v>
      </c>
      <c r="L141" s="54" t="s">
        <v>734</v>
      </c>
      <c r="M141" s="70" t="s">
        <v>732</v>
      </c>
    </row>
    <row r="142" s="1" customFormat="1" spans="1:13">
      <c r="A142" s="40">
        <v>140</v>
      </c>
      <c r="B142" s="41">
        <v>203010</v>
      </c>
      <c r="C142" s="42" t="s">
        <v>362</v>
      </c>
      <c r="D142" s="42" t="s">
        <v>363</v>
      </c>
      <c r="E142" s="42" t="s">
        <v>338</v>
      </c>
      <c r="F142" s="43">
        <v>1.5</v>
      </c>
      <c r="G142" s="80">
        <v>1.5</v>
      </c>
      <c r="H142" s="81">
        <v>1.5</v>
      </c>
      <c r="I142" s="89">
        <f t="shared" si="2"/>
        <v>1</v>
      </c>
      <c r="J142" s="90" t="s">
        <v>14</v>
      </c>
      <c r="K142" s="42" t="s">
        <v>64</v>
      </c>
      <c r="L142" s="54" t="s">
        <v>737</v>
      </c>
      <c r="M142" s="70" t="s">
        <v>732</v>
      </c>
    </row>
    <row r="143" s="1" customFormat="1" spans="1:13">
      <c r="A143" s="40">
        <v>141</v>
      </c>
      <c r="B143" s="41">
        <v>203011</v>
      </c>
      <c r="C143" s="42" t="s">
        <v>364</v>
      </c>
      <c r="D143" s="42" t="s">
        <v>365</v>
      </c>
      <c r="E143" s="42" t="s">
        <v>347</v>
      </c>
      <c r="F143" s="43">
        <v>40.19</v>
      </c>
      <c r="G143" s="80">
        <v>43.03</v>
      </c>
      <c r="H143" s="81">
        <v>40.19</v>
      </c>
      <c r="I143" s="89">
        <f t="shared" si="2"/>
        <v>0.933999535207994</v>
      </c>
      <c r="J143" s="90" t="s">
        <v>14</v>
      </c>
      <c r="K143" s="42" t="s">
        <v>64</v>
      </c>
      <c r="L143" s="54" t="s">
        <v>737</v>
      </c>
      <c r="M143" s="70" t="s">
        <v>732</v>
      </c>
    </row>
    <row r="144" s="1" customFormat="1" spans="1:13">
      <c r="A144" s="40">
        <v>142</v>
      </c>
      <c r="B144" s="41">
        <v>203011</v>
      </c>
      <c r="C144" s="42" t="s">
        <v>364</v>
      </c>
      <c r="D144" s="42" t="s">
        <v>366</v>
      </c>
      <c r="E144" s="42" t="s">
        <v>332</v>
      </c>
      <c r="F144" s="43">
        <v>17.01</v>
      </c>
      <c r="G144" s="80">
        <v>17.01</v>
      </c>
      <c r="H144" s="81">
        <v>10.05</v>
      </c>
      <c r="I144" s="89">
        <f t="shared" si="2"/>
        <v>0.590828924162258</v>
      </c>
      <c r="J144" s="90" t="s">
        <v>14</v>
      </c>
      <c r="K144" s="42" t="s">
        <v>64</v>
      </c>
      <c r="L144" s="54" t="s">
        <v>734</v>
      </c>
      <c r="M144" s="70" t="s">
        <v>732</v>
      </c>
    </row>
    <row r="145" s="1" customFormat="1" spans="1:13">
      <c r="A145" s="40">
        <v>143</v>
      </c>
      <c r="B145" s="41">
        <v>203011</v>
      </c>
      <c r="C145" s="42" t="s">
        <v>364</v>
      </c>
      <c r="D145" s="42" t="s">
        <v>367</v>
      </c>
      <c r="E145" s="42" t="s">
        <v>368</v>
      </c>
      <c r="F145" s="43">
        <v>8.28</v>
      </c>
      <c r="G145" s="80">
        <v>8.85</v>
      </c>
      <c r="H145" s="81">
        <v>8.28</v>
      </c>
      <c r="I145" s="89">
        <f t="shared" ref="I145:I150" si="3">H145/G145</f>
        <v>0.935593220338983</v>
      </c>
      <c r="J145" s="90" t="s">
        <v>14</v>
      </c>
      <c r="K145" s="42" t="s">
        <v>64</v>
      </c>
      <c r="L145" s="54" t="s">
        <v>737</v>
      </c>
      <c r="M145" s="70" t="s">
        <v>732</v>
      </c>
    </row>
    <row r="146" s="1" customFormat="1" spans="1:13">
      <c r="A146" s="40">
        <v>144</v>
      </c>
      <c r="B146" s="41">
        <v>203012</v>
      </c>
      <c r="C146" s="42" t="s">
        <v>369</v>
      </c>
      <c r="D146" s="42" t="s">
        <v>370</v>
      </c>
      <c r="E146" s="42" t="s">
        <v>325</v>
      </c>
      <c r="F146" s="43">
        <v>0.6</v>
      </c>
      <c r="G146" s="80">
        <v>3.1</v>
      </c>
      <c r="H146" s="81">
        <v>0.6</v>
      </c>
      <c r="I146" s="89">
        <f t="shared" si="3"/>
        <v>0.193548387096774</v>
      </c>
      <c r="J146" s="90" t="s">
        <v>14</v>
      </c>
      <c r="K146" s="42" t="s">
        <v>64</v>
      </c>
      <c r="L146" s="54" t="s">
        <v>737</v>
      </c>
      <c r="M146" s="70" t="s">
        <v>732</v>
      </c>
    </row>
    <row r="147" s="1" customFormat="1" spans="1:13">
      <c r="A147" s="40">
        <v>145</v>
      </c>
      <c r="B147" s="41">
        <v>203012</v>
      </c>
      <c r="C147" s="42" t="s">
        <v>369</v>
      </c>
      <c r="D147" s="42" t="s">
        <v>371</v>
      </c>
      <c r="E147" s="42" t="s">
        <v>372</v>
      </c>
      <c r="F147" s="43">
        <v>0.3</v>
      </c>
      <c r="G147" s="80">
        <v>0.3</v>
      </c>
      <c r="H147" s="81">
        <v>0.3</v>
      </c>
      <c r="I147" s="89">
        <f t="shared" si="3"/>
        <v>1</v>
      </c>
      <c r="J147" s="90" t="s">
        <v>14</v>
      </c>
      <c r="K147" s="42" t="s">
        <v>64</v>
      </c>
      <c r="L147" s="54" t="s">
        <v>65</v>
      </c>
      <c r="M147" s="70" t="s">
        <v>732</v>
      </c>
    </row>
    <row r="148" s="140" customFormat="1" spans="1:13">
      <c r="A148" s="40">
        <v>146</v>
      </c>
      <c r="B148" s="41">
        <v>204001</v>
      </c>
      <c r="C148" s="42" t="s">
        <v>15</v>
      </c>
      <c r="D148" s="42" t="s">
        <v>16</v>
      </c>
      <c r="E148" s="42" t="s">
        <v>17</v>
      </c>
      <c r="F148" s="41">
        <v>1.7</v>
      </c>
      <c r="G148" s="41">
        <v>1.7</v>
      </c>
      <c r="H148" s="41">
        <v>0.7</v>
      </c>
      <c r="I148" s="89">
        <f t="shared" si="3"/>
        <v>0.411764705882353</v>
      </c>
      <c r="J148" s="53" t="s">
        <v>14</v>
      </c>
      <c r="K148" s="42" t="s">
        <v>64</v>
      </c>
      <c r="L148" s="54" t="s">
        <v>734</v>
      </c>
      <c r="M148" s="70" t="s">
        <v>736</v>
      </c>
    </row>
    <row r="149" s="1" customFormat="1" spans="1:13">
      <c r="A149" s="40">
        <v>147</v>
      </c>
      <c r="B149" s="41">
        <v>204001</v>
      </c>
      <c r="C149" s="42" t="s">
        <v>15</v>
      </c>
      <c r="D149" s="42" t="s">
        <v>18</v>
      </c>
      <c r="E149" s="42" t="s">
        <v>19</v>
      </c>
      <c r="F149" s="41">
        <v>20</v>
      </c>
      <c r="G149" s="41">
        <v>20</v>
      </c>
      <c r="H149" s="41">
        <v>13.98</v>
      </c>
      <c r="I149" s="89">
        <f t="shared" si="3"/>
        <v>0.699</v>
      </c>
      <c r="J149" s="53" t="s">
        <v>14</v>
      </c>
      <c r="K149" s="42" t="s">
        <v>64</v>
      </c>
      <c r="L149" s="54" t="s">
        <v>65</v>
      </c>
      <c r="M149" s="70" t="s">
        <v>736</v>
      </c>
    </row>
    <row r="150" s="31" customFormat="1" spans="1:13">
      <c r="A150" s="56">
        <v>148</v>
      </c>
      <c r="B150" s="57">
        <v>204001</v>
      </c>
      <c r="C150" s="58" t="s">
        <v>15</v>
      </c>
      <c r="D150" s="58" t="s">
        <v>20</v>
      </c>
      <c r="E150" s="58" t="s">
        <v>21</v>
      </c>
      <c r="F150" s="57">
        <v>85</v>
      </c>
      <c r="G150" s="57">
        <v>85</v>
      </c>
      <c r="H150" s="96">
        <v>36.97</v>
      </c>
      <c r="I150" s="100">
        <f t="shared" si="3"/>
        <v>0.434941176470588</v>
      </c>
      <c r="J150" s="101" t="s">
        <v>14</v>
      </c>
      <c r="K150" s="58" t="s">
        <v>64</v>
      </c>
      <c r="L150" s="61" t="s">
        <v>734</v>
      </c>
      <c r="M150" s="75" t="s">
        <v>736</v>
      </c>
    </row>
    <row r="151" s="1" customFormat="1" spans="1:13">
      <c r="A151" s="40">
        <v>149</v>
      </c>
      <c r="B151" s="41">
        <v>204001</v>
      </c>
      <c r="C151" s="42" t="s">
        <v>15</v>
      </c>
      <c r="D151" s="42" t="s">
        <v>22</v>
      </c>
      <c r="E151" s="42" t="s">
        <v>23</v>
      </c>
      <c r="F151" s="41">
        <v>24.39</v>
      </c>
      <c r="G151" s="41">
        <v>24.39</v>
      </c>
      <c r="H151" s="41">
        <v>11.68</v>
      </c>
      <c r="I151" s="89">
        <f t="shared" ref="I151:I172" si="4">H151/G151</f>
        <v>0.478884788847888</v>
      </c>
      <c r="J151" s="53" t="s">
        <v>14</v>
      </c>
      <c r="K151" s="42" t="s">
        <v>64</v>
      </c>
      <c r="L151" s="54" t="s">
        <v>734</v>
      </c>
      <c r="M151" s="70" t="s">
        <v>736</v>
      </c>
    </row>
    <row r="152" s="1" customFormat="1" spans="1:13">
      <c r="A152" s="40">
        <v>150</v>
      </c>
      <c r="B152" s="41">
        <v>204001</v>
      </c>
      <c r="C152" s="42" t="s">
        <v>15</v>
      </c>
      <c r="D152" s="42" t="s">
        <v>24</v>
      </c>
      <c r="E152" s="42" t="s">
        <v>25</v>
      </c>
      <c r="F152" s="41">
        <v>15</v>
      </c>
      <c r="G152" s="41">
        <v>15</v>
      </c>
      <c r="H152" s="42">
        <v>30</v>
      </c>
      <c r="I152" s="89">
        <f t="shared" si="4"/>
        <v>2</v>
      </c>
      <c r="J152" s="53" t="s">
        <v>14</v>
      </c>
      <c r="K152" s="42" t="s">
        <v>64</v>
      </c>
      <c r="L152" s="54" t="s">
        <v>734</v>
      </c>
      <c r="M152" s="70" t="s">
        <v>736</v>
      </c>
    </row>
    <row r="153" s="1" customFormat="1" spans="1:13">
      <c r="A153" s="40">
        <v>151</v>
      </c>
      <c r="B153" s="41">
        <v>204001</v>
      </c>
      <c r="C153" s="42" t="s">
        <v>15</v>
      </c>
      <c r="D153" s="42" t="s">
        <v>26</v>
      </c>
      <c r="E153" s="42" t="s">
        <v>27</v>
      </c>
      <c r="F153" s="41">
        <v>23</v>
      </c>
      <c r="G153" s="41">
        <v>23</v>
      </c>
      <c r="H153" s="42">
        <v>45.75</v>
      </c>
      <c r="I153" s="89">
        <f t="shared" si="4"/>
        <v>1.98913043478261</v>
      </c>
      <c r="J153" s="53" t="s">
        <v>14</v>
      </c>
      <c r="K153" s="42" t="s">
        <v>64</v>
      </c>
      <c r="L153" s="54" t="s">
        <v>734</v>
      </c>
      <c r="M153" s="70" t="s">
        <v>736</v>
      </c>
    </row>
    <row r="154" s="31" customFormat="1" spans="1:13">
      <c r="A154" s="56">
        <v>152</v>
      </c>
      <c r="B154" s="57">
        <v>204001</v>
      </c>
      <c r="C154" s="58" t="s">
        <v>15</v>
      </c>
      <c r="D154" s="58" t="s">
        <v>28</v>
      </c>
      <c r="E154" s="58" t="s">
        <v>29</v>
      </c>
      <c r="F154" s="57">
        <v>72.85</v>
      </c>
      <c r="G154" s="57">
        <v>72.85</v>
      </c>
      <c r="H154" s="58">
        <v>72.85</v>
      </c>
      <c r="I154" s="100">
        <f t="shared" si="4"/>
        <v>1</v>
      </c>
      <c r="J154" s="101" t="s">
        <v>14</v>
      </c>
      <c r="K154" s="58" t="s">
        <v>64</v>
      </c>
      <c r="L154" s="61" t="s">
        <v>734</v>
      </c>
      <c r="M154" s="75" t="s">
        <v>736</v>
      </c>
    </row>
    <row r="155" s="1" customFormat="1" spans="1:13">
      <c r="A155" s="40">
        <v>153</v>
      </c>
      <c r="B155" s="41">
        <v>204001</v>
      </c>
      <c r="C155" s="42" t="s">
        <v>15</v>
      </c>
      <c r="D155" s="42" t="s">
        <v>30</v>
      </c>
      <c r="E155" s="42" t="s">
        <v>31</v>
      </c>
      <c r="F155" s="41">
        <v>5</v>
      </c>
      <c r="G155" s="41">
        <v>5</v>
      </c>
      <c r="H155" s="41">
        <v>4.97</v>
      </c>
      <c r="I155" s="89">
        <f t="shared" si="4"/>
        <v>0.994</v>
      </c>
      <c r="J155" s="53" t="s">
        <v>14</v>
      </c>
      <c r="K155" s="42" t="s">
        <v>64</v>
      </c>
      <c r="L155" s="54" t="s">
        <v>734</v>
      </c>
      <c r="M155" s="70" t="s">
        <v>736</v>
      </c>
    </row>
    <row r="156" s="31" customFormat="1" spans="1:13">
      <c r="A156" s="56">
        <v>154</v>
      </c>
      <c r="B156" s="57">
        <v>204001</v>
      </c>
      <c r="C156" s="58" t="s">
        <v>15</v>
      </c>
      <c r="D156" s="58" t="s">
        <v>32</v>
      </c>
      <c r="E156" s="58" t="s">
        <v>33</v>
      </c>
      <c r="F156" s="57">
        <v>179.98</v>
      </c>
      <c r="G156" s="57">
        <v>179.98</v>
      </c>
      <c r="H156" s="57">
        <f>132.94+5</f>
        <v>137.94</v>
      </c>
      <c r="I156" s="100">
        <f t="shared" si="4"/>
        <v>0.766418490943438</v>
      </c>
      <c r="J156" s="101" t="s">
        <v>14</v>
      </c>
      <c r="K156" s="58" t="s">
        <v>64</v>
      </c>
      <c r="L156" s="61" t="s">
        <v>734</v>
      </c>
      <c r="M156" s="75" t="s">
        <v>736</v>
      </c>
    </row>
    <row r="157" s="1" customFormat="1" spans="1:13">
      <c r="A157" s="40">
        <v>155</v>
      </c>
      <c r="B157" s="41">
        <v>204001</v>
      </c>
      <c r="C157" s="42" t="s">
        <v>15</v>
      </c>
      <c r="D157" s="42" t="s">
        <v>34</v>
      </c>
      <c r="E157" s="42" t="s">
        <v>35</v>
      </c>
      <c r="F157" s="41">
        <v>15.9</v>
      </c>
      <c r="G157" s="41">
        <v>15.9</v>
      </c>
      <c r="H157" s="41">
        <v>15.9</v>
      </c>
      <c r="I157" s="89">
        <f t="shared" si="4"/>
        <v>1</v>
      </c>
      <c r="J157" s="53" t="s">
        <v>14</v>
      </c>
      <c r="K157" s="42" t="s">
        <v>64</v>
      </c>
      <c r="L157" s="54" t="s">
        <v>734</v>
      </c>
      <c r="M157" s="70" t="s">
        <v>736</v>
      </c>
    </row>
    <row r="158" s="1" customFormat="1" spans="1:13">
      <c r="A158" s="40">
        <v>156</v>
      </c>
      <c r="B158" s="153">
        <v>204001</v>
      </c>
      <c r="C158" s="154" t="s">
        <v>15</v>
      </c>
      <c r="D158" s="154" t="s">
        <v>373</v>
      </c>
      <c r="E158" s="154" t="s">
        <v>374</v>
      </c>
      <c r="F158" s="167">
        <v>4095</v>
      </c>
      <c r="G158" s="168">
        <v>4095</v>
      </c>
      <c r="H158" s="169">
        <v>4095</v>
      </c>
      <c r="I158" s="170">
        <f t="shared" si="4"/>
        <v>1</v>
      </c>
      <c r="J158" s="175" t="s">
        <v>14</v>
      </c>
      <c r="K158" s="154" t="s">
        <v>64</v>
      </c>
      <c r="L158" s="157" t="s">
        <v>733</v>
      </c>
      <c r="M158" s="166" t="s">
        <v>732</v>
      </c>
    </row>
    <row r="159" s="1" customFormat="1" spans="1:13">
      <c r="A159" s="40">
        <v>157</v>
      </c>
      <c r="B159" s="41">
        <v>204001</v>
      </c>
      <c r="C159" s="42" t="s">
        <v>15</v>
      </c>
      <c r="D159" s="42" t="s">
        <v>375</v>
      </c>
      <c r="E159" s="42" t="s">
        <v>376</v>
      </c>
      <c r="F159" s="43">
        <v>475.2</v>
      </c>
      <c r="G159" s="80">
        <v>475.2</v>
      </c>
      <c r="H159" s="81">
        <v>546.54</v>
      </c>
      <c r="I159" s="89">
        <f t="shared" si="4"/>
        <v>1.15012626262626</v>
      </c>
      <c r="J159" s="90" t="s">
        <v>14</v>
      </c>
      <c r="K159" s="42" t="s">
        <v>64</v>
      </c>
      <c r="L159" s="54" t="s">
        <v>65</v>
      </c>
      <c r="M159" s="70" t="s">
        <v>732</v>
      </c>
    </row>
    <row r="160" s="1" customFormat="1" spans="1:13">
      <c r="A160" s="40">
        <v>158</v>
      </c>
      <c r="B160" s="41">
        <v>204001</v>
      </c>
      <c r="C160" s="42" t="s">
        <v>15</v>
      </c>
      <c r="D160" s="42" t="s">
        <v>377</v>
      </c>
      <c r="E160" s="42" t="s">
        <v>378</v>
      </c>
      <c r="F160" s="43">
        <v>160</v>
      </c>
      <c r="G160" s="80">
        <v>160</v>
      </c>
      <c r="H160" s="81">
        <v>43.26</v>
      </c>
      <c r="I160" s="89">
        <f t="shared" si="4"/>
        <v>0.270375</v>
      </c>
      <c r="J160" s="90" t="s">
        <v>14</v>
      </c>
      <c r="K160" s="42" t="s">
        <v>64</v>
      </c>
      <c r="L160" s="54" t="s">
        <v>733</v>
      </c>
      <c r="M160" s="70" t="s">
        <v>732</v>
      </c>
    </row>
    <row r="161" s="1" customFormat="1" spans="1:13">
      <c r="A161" s="40">
        <v>159</v>
      </c>
      <c r="B161" s="41">
        <v>204001</v>
      </c>
      <c r="C161" s="42" t="s">
        <v>15</v>
      </c>
      <c r="D161" s="42" t="s">
        <v>379</v>
      </c>
      <c r="E161" s="42" t="s">
        <v>380</v>
      </c>
      <c r="F161" s="43">
        <v>38</v>
      </c>
      <c r="G161" s="80">
        <v>38</v>
      </c>
      <c r="H161" s="81">
        <v>269.73</v>
      </c>
      <c r="I161" s="89">
        <f t="shared" si="4"/>
        <v>7.09815789473684</v>
      </c>
      <c r="J161" s="90" t="s">
        <v>14</v>
      </c>
      <c r="K161" s="42" t="s">
        <v>64</v>
      </c>
      <c r="L161" s="54" t="s">
        <v>65</v>
      </c>
      <c r="M161" s="70" t="s">
        <v>732</v>
      </c>
    </row>
    <row r="162" s="1" customFormat="1" spans="1:13">
      <c r="A162" s="40">
        <v>160</v>
      </c>
      <c r="B162" s="41">
        <v>204001</v>
      </c>
      <c r="C162" s="42" t="s">
        <v>15</v>
      </c>
      <c r="D162" s="42" t="s">
        <v>381</v>
      </c>
      <c r="E162" s="42" t="s">
        <v>382</v>
      </c>
      <c r="F162" s="78">
        <v>1346.79</v>
      </c>
      <c r="G162" s="80">
        <v>1346.79</v>
      </c>
      <c r="H162" s="81">
        <v>347.63</v>
      </c>
      <c r="I162" s="89">
        <f t="shared" si="4"/>
        <v>0.258117449639513</v>
      </c>
      <c r="J162" s="90" t="s">
        <v>14</v>
      </c>
      <c r="K162" s="42" t="s">
        <v>64</v>
      </c>
      <c r="L162" s="54" t="s">
        <v>65</v>
      </c>
      <c r="M162" s="70" t="s">
        <v>732</v>
      </c>
    </row>
    <row r="163" s="140" customFormat="1" spans="1:13">
      <c r="A163" s="40">
        <v>161</v>
      </c>
      <c r="B163" s="153">
        <v>205001</v>
      </c>
      <c r="C163" s="154" t="s">
        <v>383</v>
      </c>
      <c r="D163" s="154" t="s">
        <v>384</v>
      </c>
      <c r="E163" s="154" t="s">
        <v>385</v>
      </c>
      <c r="F163" s="155">
        <v>10</v>
      </c>
      <c r="G163" s="168">
        <v>10</v>
      </c>
      <c r="H163" s="169">
        <v>10</v>
      </c>
      <c r="I163" s="170">
        <f t="shared" si="4"/>
        <v>1</v>
      </c>
      <c r="J163" s="175" t="s">
        <v>14</v>
      </c>
      <c r="K163" s="154" t="s">
        <v>64</v>
      </c>
      <c r="L163" s="157" t="s">
        <v>737</v>
      </c>
      <c r="M163" s="166" t="s">
        <v>732</v>
      </c>
    </row>
    <row r="164" s="1" customFormat="1" spans="1:13">
      <c r="A164" s="40">
        <v>162</v>
      </c>
      <c r="B164" s="41">
        <v>205001</v>
      </c>
      <c r="C164" s="42" t="s">
        <v>383</v>
      </c>
      <c r="D164" s="42" t="s">
        <v>386</v>
      </c>
      <c r="E164" s="42" t="s">
        <v>387</v>
      </c>
      <c r="F164" s="43">
        <v>23.01</v>
      </c>
      <c r="G164" s="80">
        <v>24.74</v>
      </c>
      <c r="H164" s="81">
        <v>23.01</v>
      </c>
      <c r="I164" s="89">
        <f t="shared" si="4"/>
        <v>0.930072756669362</v>
      </c>
      <c r="J164" s="90" t="s">
        <v>14</v>
      </c>
      <c r="K164" s="42" t="s">
        <v>64</v>
      </c>
      <c r="L164" s="54" t="s">
        <v>737</v>
      </c>
      <c r="M164" s="70" t="s">
        <v>732</v>
      </c>
    </row>
    <row r="165" s="1" customFormat="1" spans="1:13">
      <c r="A165" s="40">
        <v>163</v>
      </c>
      <c r="B165" s="41">
        <v>206001</v>
      </c>
      <c r="C165" s="42" t="s">
        <v>388</v>
      </c>
      <c r="D165" s="42" t="s">
        <v>389</v>
      </c>
      <c r="E165" s="42" t="s">
        <v>390</v>
      </c>
      <c r="F165" s="43">
        <v>9</v>
      </c>
      <c r="G165" s="80">
        <v>9</v>
      </c>
      <c r="H165" s="81">
        <v>9</v>
      </c>
      <c r="I165" s="89">
        <f t="shared" si="4"/>
        <v>1</v>
      </c>
      <c r="J165" s="90" t="s">
        <v>14</v>
      </c>
      <c r="K165" s="42" t="s">
        <v>64</v>
      </c>
      <c r="L165" s="54" t="s">
        <v>737</v>
      </c>
      <c r="M165" s="70" t="s">
        <v>732</v>
      </c>
    </row>
    <row r="166" s="1" customFormat="1" spans="1:13">
      <c r="A166" s="40">
        <v>164</v>
      </c>
      <c r="B166" s="41">
        <v>206001</v>
      </c>
      <c r="C166" s="42" t="s">
        <v>388</v>
      </c>
      <c r="D166" s="42" t="s">
        <v>391</v>
      </c>
      <c r="E166" s="42" t="s">
        <v>372</v>
      </c>
      <c r="F166" s="43">
        <v>27.3</v>
      </c>
      <c r="G166" s="80">
        <v>27.3</v>
      </c>
      <c r="H166" s="81">
        <v>27.3</v>
      </c>
      <c r="I166" s="89">
        <f t="shared" si="4"/>
        <v>1</v>
      </c>
      <c r="J166" s="90" t="s">
        <v>14</v>
      </c>
      <c r="K166" s="42" t="s">
        <v>64</v>
      </c>
      <c r="L166" s="54" t="s">
        <v>737</v>
      </c>
      <c r="M166" s="70" t="s">
        <v>732</v>
      </c>
    </row>
    <row r="167" s="140" customFormat="1" spans="1:13">
      <c r="A167" s="40">
        <v>165</v>
      </c>
      <c r="B167" s="153">
        <v>206001</v>
      </c>
      <c r="C167" s="154" t="s">
        <v>388</v>
      </c>
      <c r="D167" s="154" t="s">
        <v>392</v>
      </c>
      <c r="E167" s="154" t="s">
        <v>393</v>
      </c>
      <c r="F167" s="155">
        <v>200</v>
      </c>
      <c r="G167" s="168">
        <v>200</v>
      </c>
      <c r="H167" s="169">
        <v>200</v>
      </c>
      <c r="I167" s="170">
        <f t="shared" si="4"/>
        <v>1</v>
      </c>
      <c r="J167" s="175" t="s">
        <v>14</v>
      </c>
      <c r="K167" s="154" t="s">
        <v>64</v>
      </c>
      <c r="L167" s="157" t="s">
        <v>737</v>
      </c>
      <c r="M167" s="166" t="s">
        <v>732</v>
      </c>
    </row>
    <row r="168" s="1" customFormat="1" spans="1:13">
      <c r="A168" s="40">
        <v>166</v>
      </c>
      <c r="B168" s="41">
        <v>206001</v>
      </c>
      <c r="C168" s="42" t="s">
        <v>388</v>
      </c>
      <c r="D168" s="42" t="s">
        <v>394</v>
      </c>
      <c r="E168" s="42" t="s">
        <v>395</v>
      </c>
      <c r="F168" s="43">
        <v>94.38</v>
      </c>
      <c r="G168" s="80">
        <v>103.32</v>
      </c>
      <c r="H168" s="81">
        <v>94.38</v>
      </c>
      <c r="I168" s="89">
        <f t="shared" si="4"/>
        <v>0.913472706155633</v>
      </c>
      <c r="J168" s="90" t="s">
        <v>14</v>
      </c>
      <c r="K168" s="42" t="s">
        <v>64</v>
      </c>
      <c r="L168" s="54" t="s">
        <v>737</v>
      </c>
      <c r="M168" s="70" t="s">
        <v>732</v>
      </c>
    </row>
    <row r="169" s="1" customFormat="1" spans="1:13">
      <c r="A169" s="40">
        <v>167</v>
      </c>
      <c r="B169" s="41">
        <v>207001</v>
      </c>
      <c r="C169" s="42" t="s">
        <v>396</v>
      </c>
      <c r="D169" s="42" t="s">
        <v>397</v>
      </c>
      <c r="E169" s="42" t="s">
        <v>398</v>
      </c>
      <c r="F169" s="43">
        <v>20</v>
      </c>
      <c r="G169" s="80">
        <v>64</v>
      </c>
      <c r="H169" s="81">
        <v>20</v>
      </c>
      <c r="I169" s="89">
        <f t="shared" si="4"/>
        <v>0.3125</v>
      </c>
      <c r="J169" s="90" t="s">
        <v>14</v>
      </c>
      <c r="K169" s="42" t="s">
        <v>64</v>
      </c>
      <c r="L169" s="54" t="s">
        <v>734</v>
      </c>
      <c r="M169" s="70" t="s">
        <v>732</v>
      </c>
    </row>
    <row r="170" s="140" customFormat="1" spans="1:13">
      <c r="A170" s="40">
        <v>168</v>
      </c>
      <c r="B170" s="153">
        <v>207001</v>
      </c>
      <c r="C170" s="154" t="s">
        <v>396</v>
      </c>
      <c r="D170" s="154" t="s">
        <v>399</v>
      </c>
      <c r="E170" s="154" t="s">
        <v>400</v>
      </c>
      <c r="F170" s="155">
        <v>200</v>
      </c>
      <c r="G170" s="168">
        <v>200</v>
      </c>
      <c r="H170" s="169">
        <v>200</v>
      </c>
      <c r="I170" s="170">
        <f t="shared" si="4"/>
        <v>1</v>
      </c>
      <c r="J170" s="175" t="s">
        <v>14</v>
      </c>
      <c r="K170" s="154" t="s">
        <v>64</v>
      </c>
      <c r="L170" s="157" t="s">
        <v>734</v>
      </c>
      <c r="M170" s="166" t="s">
        <v>732</v>
      </c>
    </row>
    <row r="171" s="1" customFormat="1" spans="1:13">
      <c r="A171" s="40">
        <v>169</v>
      </c>
      <c r="B171" s="41">
        <v>207001</v>
      </c>
      <c r="C171" s="42" t="s">
        <v>396</v>
      </c>
      <c r="D171" s="42" t="s">
        <v>401</v>
      </c>
      <c r="E171" s="42" t="s">
        <v>402</v>
      </c>
      <c r="F171" s="43">
        <v>18.3</v>
      </c>
      <c r="G171" s="80">
        <v>18.3</v>
      </c>
      <c r="H171" s="81">
        <v>18.3</v>
      </c>
      <c r="I171" s="89">
        <f t="shared" si="4"/>
        <v>1</v>
      </c>
      <c r="J171" s="90" t="s">
        <v>14</v>
      </c>
      <c r="K171" s="42" t="s">
        <v>64</v>
      </c>
      <c r="L171" s="54" t="s">
        <v>733</v>
      </c>
      <c r="M171" s="70" t="s">
        <v>732</v>
      </c>
    </row>
    <row r="172" s="1" customFormat="1" spans="1:13">
      <c r="A172" s="40">
        <v>170</v>
      </c>
      <c r="B172" s="41">
        <v>207001</v>
      </c>
      <c r="C172" s="42" t="s">
        <v>396</v>
      </c>
      <c r="D172" s="42" t="s">
        <v>403</v>
      </c>
      <c r="E172" s="42" t="s">
        <v>404</v>
      </c>
      <c r="F172" s="43">
        <v>4.61</v>
      </c>
      <c r="G172" s="80">
        <v>4.94</v>
      </c>
      <c r="H172" s="81">
        <v>4.61</v>
      </c>
      <c r="I172" s="89">
        <f t="shared" si="4"/>
        <v>0.933198380566802</v>
      </c>
      <c r="J172" s="90" t="s">
        <v>14</v>
      </c>
      <c r="K172" s="42" t="s">
        <v>64</v>
      </c>
      <c r="L172" s="54" t="s">
        <v>733</v>
      </c>
      <c r="M172" s="70" t="s">
        <v>732</v>
      </c>
    </row>
    <row r="173" s="1" customFormat="1" spans="1:13">
      <c r="A173" s="40">
        <v>171</v>
      </c>
      <c r="B173" s="41">
        <v>208001</v>
      </c>
      <c r="C173" s="42" t="s">
        <v>405</v>
      </c>
      <c r="D173" s="42" t="s">
        <v>406</v>
      </c>
      <c r="E173" s="63" t="s">
        <v>407</v>
      </c>
      <c r="F173" s="43">
        <v>142.4</v>
      </c>
      <c r="G173" s="80">
        <v>142.4</v>
      </c>
      <c r="H173" s="81">
        <v>67.507</v>
      </c>
      <c r="I173" s="89">
        <f t="shared" ref="I173:I236" si="5">H173/G173</f>
        <v>0.474066011235955</v>
      </c>
      <c r="J173" s="90" t="s">
        <v>14</v>
      </c>
      <c r="K173" s="42" t="s">
        <v>64</v>
      </c>
      <c r="L173" s="54" t="s">
        <v>733</v>
      </c>
      <c r="M173" s="70" t="s">
        <v>732</v>
      </c>
    </row>
    <row r="174" s="1" customFormat="1" spans="1:13">
      <c r="A174" s="40">
        <v>172</v>
      </c>
      <c r="B174" s="41">
        <v>208001</v>
      </c>
      <c r="C174" s="42" t="s">
        <v>405</v>
      </c>
      <c r="D174" s="42" t="s">
        <v>408</v>
      </c>
      <c r="E174" s="53" t="s">
        <v>409</v>
      </c>
      <c r="F174" s="43">
        <v>69.1</v>
      </c>
      <c r="G174" s="80">
        <v>69.1</v>
      </c>
      <c r="H174" s="81">
        <v>0</v>
      </c>
      <c r="I174" s="89">
        <f t="shared" si="5"/>
        <v>0</v>
      </c>
      <c r="J174" s="90" t="s">
        <v>14</v>
      </c>
      <c r="K174" s="42" t="s">
        <v>64</v>
      </c>
      <c r="L174" s="54" t="s">
        <v>733</v>
      </c>
      <c r="M174" s="70" t="s">
        <v>732</v>
      </c>
    </row>
    <row r="175" s="1" customFormat="1" spans="1:13">
      <c r="A175" s="40">
        <v>173</v>
      </c>
      <c r="B175" s="41">
        <v>208001</v>
      </c>
      <c r="C175" s="42" t="s">
        <v>405</v>
      </c>
      <c r="D175" s="42" t="s">
        <v>410</v>
      </c>
      <c r="E175" s="42" t="s">
        <v>411</v>
      </c>
      <c r="F175" s="43">
        <v>3.15</v>
      </c>
      <c r="G175" s="80">
        <v>3.15</v>
      </c>
      <c r="H175" s="81">
        <v>3.15</v>
      </c>
      <c r="I175" s="89">
        <f t="shared" si="5"/>
        <v>1</v>
      </c>
      <c r="J175" s="90" t="s">
        <v>14</v>
      </c>
      <c r="K175" s="42" t="s">
        <v>64</v>
      </c>
      <c r="L175" s="54" t="s">
        <v>734</v>
      </c>
      <c r="M175" s="70" t="s">
        <v>732</v>
      </c>
    </row>
    <row r="176" s="140" customFormat="1" spans="1:13">
      <c r="A176" s="40">
        <v>174</v>
      </c>
      <c r="B176" s="153">
        <v>208001</v>
      </c>
      <c r="C176" s="154" t="s">
        <v>405</v>
      </c>
      <c r="D176" s="154" t="s">
        <v>412</v>
      </c>
      <c r="E176" s="154" t="s">
        <v>347</v>
      </c>
      <c r="F176" s="155">
        <v>111.82</v>
      </c>
      <c r="G176" s="168">
        <v>125.02</v>
      </c>
      <c r="H176" s="169">
        <v>111.82</v>
      </c>
      <c r="I176" s="170">
        <f t="shared" si="5"/>
        <v>0.894416893297072</v>
      </c>
      <c r="J176" s="175" t="s">
        <v>14</v>
      </c>
      <c r="K176" s="154" t="s">
        <v>64</v>
      </c>
      <c r="L176" s="157" t="s">
        <v>737</v>
      </c>
      <c r="M176" s="166" t="s">
        <v>732</v>
      </c>
    </row>
    <row r="177" s="1" customFormat="1" spans="1:13">
      <c r="A177" s="40">
        <v>175</v>
      </c>
      <c r="B177" s="41">
        <v>209001</v>
      </c>
      <c r="C177" s="42" t="s">
        <v>413</v>
      </c>
      <c r="D177" s="42" t="s">
        <v>414</v>
      </c>
      <c r="E177" s="42" t="s">
        <v>415</v>
      </c>
      <c r="F177" s="43">
        <v>0.78</v>
      </c>
      <c r="G177" s="80">
        <v>0.78</v>
      </c>
      <c r="H177" s="81">
        <v>0.78</v>
      </c>
      <c r="I177" s="89">
        <f t="shared" si="5"/>
        <v>1</v>
      </c>
      <c r="J177" s="90" t="s">
        <v>14</v>
      </c>
      <c r="K177" s="42" t="s">
        <v>64</v>
      </c>
      <c r="L177" s="54" t="s">
        <v>737</v>
      </c>
      <c r="M177" s="70" t="s">
        <v>732</v>
      </c>
    </row>
    <row r="178" s="139" customFormat="1" spans="1:13">
      <c r="A178" s="171">
        <v>176</v>
      </c>
      <c r="B178" s="147">
        <v>209001</v>
      </c>
      <c r="C178" s="148" t="s">
        <v>413</v>
      </c>
      <c r="D178" s="148" t="s">
        <v>416</v>
      </c>
      <c r="E178" s="148" t="s">
        <v>417</v>
      </c>
      <c r="F178" s="172">
        <v>305.91</v>
      </c>
      <c r="G178" s="173">
        <v>305.91</v>
      </c>
      <c r="H178" s="174">
        <v>289.94</v>
      </c>
      <c r="I178" s="176">
        <f t="shared" si="5"/>
        <v>0.947795103134909</v>
      </c>
      <c r="J178" s="175" t="s">
        <v>418</v>
      </c>
      <c r="K178" s="148" t="s">
        <v>64</v>
      </c>
      <c r="L178" s="163" t="s">
        <v>737</v>
      </c>
      <c r="M178" s="164" t="s">
        <v>732</v>
      </c>
    </row>
    <row r="179" s="1" customFormat="1" spans="1:13">
      <c r="A179" s="40">
        <v>177</v>
      </c>
      <c r="B179" s="41">
        <v>209001</v>
      </c>
      <c r="C179" s="42" t="s">
        <v>413</v>
      </c>
      <c r="D179" s="42" t="s">
        <v>419</v>
      </c>
      <c r="E179" s="42" t="s">
        <v>420</v>
      </c>
      <c r="F179" s="43">
        <v>25</v>
      </c>
      <c r="G179" s="80">
        <v>25.35</v>
      </c>
      <c r="H179" s="81">
        <v>25</v>
      </c>
      <c r="I179" s="89">
        <f t="shared" si="5"/>
        <v>0.986193293885602</v>
      </c>
      <c r="J179" s="90" t="s">
        <v>14</v>
      </c>
      <c r="K179" s="42" t="s">
        <v>64</v>
      </c>
      <c r="L179" s="54" t="s">
        <v>65</v>
      </c>
      <c r="M179" s="70" t="s">
        <v>732</v>
      </c>
    </row>
    <row r="180" s="1" customFormat="1" spans="1:13">
      <c r="A180" s="40">
        <v>178</v>
      </c>
      <c r="B180" s="41">
        <v>209001</v>
      </c>
      <c r="C180" s="42" t="s">
        <v>413</v>
      </c>
      <c r="D180" s="42" t="s">
        <v>421</v>
      </c>
      <c r="E180" s="42" t="s">
        <v>422</v>
      </c>
      <c r="F180" s="43">
        <v>15</v>
      </c>
      <c r="G180" s="80">
        <v>25</v>
      </c>
      <c r="H180" s="81">
        <v>15</v>
      </c>
      <c r="I180" s="89">
        <f t="shared" si="5"/>
        <v>0.6</v>
      </c>
      <c r="J180" s="90" t="s">
        <v>14</v>
      </c>
      <c r="K180" s="42" t="s">
        <v>64</v>
      </c>
      <c r="L180" s="54" t="s">
        <v>65</v>
      </c>
      <c r="M180" s="70" t="s">
        <v>732</v>
      </c>
    </row>
    <row r="181" s="1" customFormat="1" spans="1:13">
      <c r="A181" s="40">
        <v>179</v>
      </c>
      <c r="B181" s="41">
        <v>209001</v>
      </c>
      <c r="C181" s="42" t="s">
        <v>413</v>
      </c>
      <c r="D181" s="42" t="s">
        <v>423</v>
      </c>
      <c r="E181" s="42" t="s">
        <v>424</v>
      </c>
      <c r="F181" s="43">
        <v>3.1</v>
      </c>
      <c r="G181" s="80">
        <v>3.1</v>
      </c>
      <c r="H181" s="81">
        <v>3.1</v>
      </c>
      <c r="I181" s="89">
        <f t="shared" si="5"/>
        <v>1</v>
      </c>
      <c r="J181" s="90" t="s">
        <v>14</v>
      </c>
      <c r="K181" s="42" t="s">
        <v>64</v>
      </c>
      <c r="L181" s="54" t="s">
        <v>737</v>
      </c>
      <c r="M181" s="70" t="s">
        <v>732</v>
      </c>
    </row>
    <row r="182" s="1" customFormat="1" spans="1:13">
      <c r="A182" s="40">
        <v>180</v>
      </c>
      <c r="B182" s="41">
        <v>209001</v>
      </c>
      <c r="C182" s="42" t="s">
        <v>413</v>
      </c>
      <c r="D182" s="42" t="s">
        <v>425</v>
      </c>
      <c r="E182" s="42" t="s">
        <v>426</v>
      </c>
      <c r="F182" s="43">
        <v>4.59</v>
      </c>
      <c r="G182" s="80">
        <v>4.59</v>
      </c>
      <c r="H182" s="81">
        <v>4.59</v>
      </c>
      <c r="I182" s="89">
        <f t="shared" si="5"/>
        <v>1</v>
      </c>
      <c r="J182" s="90" t="s">
        <v>14</v>
      </c>
      <c r="K182" s="42" t="s">
        <v>64</v>
      </c>
      <c r="L182" s="54" t="s">
        <v>733</v>
      </c>
      <c r="M182" s="70" t="s">
        <v>732</v>
      </c>
    </row>
    <row r="183" s="33" customFormat="1" spans="1:13">
      <c r="A183" s="40">
        <v>181</v>
      </c>
      <c r="B183" s="41">
        <v>209001</v>
      </c>
      <c r="C183" s="42" t="s">
        <v>413</v>
      </c>
      <c r="D183" s="42" t="s">
        <v>427</v>
      </c>
      <c r="E183" s="42" t="s">
        <v>428</v>
      </c>
      <c r="F183" s="43">
        <v>125</v>
      </c>
      <c r="G183" s="80">
        <v>183</v>
      </c>
      <c r="H183" s="81">
        <v>125</v>
      </c>
      <c r="I183" s="89">
        <f t="shared" si="5"/>
        <v>0.683060109289617</v>
      </c>
      <c r="J183" s="90" t="s">
        <v>14</v>
      </c>
      <c r="K183" s="42" t="s">
        <v>64</v>
      </c>
      <c r="L183" s="54" t="s">
        <v>65</v>
      </c>
      <c r="M183" s="70" t="s">
        <v>732</v>
      </c>
    </row>
    <row r="184" s="1" customFormat="1" spans="1:13">
      <c r="A184" s="40">
        <v>182</v>
      </c>
      <c r="B184" s="41">
        <v>210001</v>
      </c>
      <c r="C184" s="42" t="s">
        <v>429</v>
      </c>
      <c r="D184" s="42" t="s">
        <v>430</v>
      </c>
      <c r="E184" s="42" t="s">
        <v>431</v>
      </c>
      <c r="F184" s="43">
        <v>20</v>
      </c>
      <c r="G184" s="80">
        <v>20</v>
      </c>
      <c r="H184" s="81">
        <v>20</v>
      </c>
      <c r="I184" s="89">
        <f t="shared" si="5"/>
        <v>1</v>
      </c>
      <c r="J184" s="90" t="s">
        <v>14</v>
      </c>
      <c r="K184" s="42" t="s">
        <v>64</v>
      </c>
      <c r="L184" s="54" t="s">
        <v>65</v>
      </c>
      <c r="M184" s="70" t="s">
        <v>732</v>
      </c>
    </row>
    <row r="185" s="1" customFormat="1" spans="1:13">
      <c r="A185" s="40">
        <v>183</v>
      </c>
      <c r="B185" s="41">
        <v>210001</v>
      </c>
      <c r="C185" s="42" t="s">
        <v>429</v>
      </c>
      <c r="D185" s="42" t="s">
        <v>432</v>
      </c>
      <c r="E185" s="42" t="s">
        <v>433</v>
      </c>
      <c r="F185" s="43">
        <v>76.5</v>
      </c>
      <c r="G185" s="80">
        <v>76.5</v>
      </c>
      <c r="H185" s="81">
        <v>0</v>
      </c>
      <c r="I185" s="89">
        <f t="shared" si="5"/>
        <v>0</v>
      </c>
      <c r="J185" s="90" t="s">
        <v>14</v>
      </c>
      <c r="K185" s="42" t="s">
        <v>64</v>
      </c>
      <c r="L185" s="54" t="s">
        <v>734</v>
      </c>
      <c r="M185" s="70" t="s">
        <v>732</v>
      </c>
    </row>
    <row r="186" s="1" customFormat="1" spans="1:13">
      <c r="A186" s="40">
        <v>184</v>
      </c>
      <c r="B186" s="41">
        <v>210001</v>
      </c>
      <c r="C186" s="42" t="s">
        <v>429</v>
      </c>
      <c r="D186" s="42" t="s">
        <v>434</v>
      </c>
      <c r="E186" s="42" t="s">
        <v>435</v>
      </c>
      <c r="F186" s="43">
        <v>60</v>
      </c>
      <c r="G186" s="80">
        <v>60</v>
      </c>
      <c r="H186" s="81">
        <v>40</v>
      </c>
      <c r="I186" s="89">
        <f t="shared" si="5"/>
        <v>0.666666666666667</v>
      </c>
      <c r="J186" s="90" t="s">
        <v>14</v>
      </c>
      <c r="K186" s="42" t="s">
        <v>64</v>
      </c>
      <c r="L186" s="54" t="s">
        <v>65</v>
      </c>
      <c r="M186" s="70" t="s">
        <v>732</v>
      </c>
    </row>
    <row r="187" s="140" customFormat="1" spans="1:13">
      <c r="A187" s="40">
        <v>185</v>
      </c>
      <c r="B187" s="153">
        <v>210001</v>
      </c>
      <c r="C187" s="154" t="s">
        <v>429</v>
      </c>
      <c r="D187" s="154" t="s">
        <v>436</v>
      </c>
      <c r="E187" s="154" t="s">
        <v>437</v>
      </c>
      <c r="F187" s="155">
        <v>644.71</v>
      </c>
      <c r="G187" s="168">
        <v>644.71</v>
      </c>
      <c r="H187" s="169">
        <v>619.66</v>
      </c>
      <c r="I187" s="170">
        <f t="shared" si="5"/>
        <v>0.961145321152146</v>
      </c>
      <c r="J187" s="175" t="s">
        <v>14</v>
      </c>
      <c r="K187" s="154" t="s">
        <v>64</v>
      </c>
      <c r="L187" s="157" t="s">
        <v>65</v>
      </c>
      <c r="M187" s="166" t="s">
        <v>732</v>
      </c>
    </row>
    <row r="188" s="1" customFormat="1" spans="1:13">
      <c r="A188" s="40">
        <v>186</v>
      </c>
      <c r="B188" s="41">
        <v>210001</v>
      </c>
      <c r="C188" s="42" t="s">
        <v>429</v>
      </c>
      <c r="D188" s="42" t="s">
        <v>438</v>
      </c>
      <c r="E188" s="42" t="s">
        <v>439</v>
      </c>
      <c r="F188" s="43">
        <v>10</v>
      </c>
      <c r="G188" s="80">
        <v>10</v>
      </c>
      <c r="H188" s="81">
        <v>10</v>
      </c>
      <c r="I188" s="89">
        <f t="shared" si="5"/>
        <v>1</v>
      </c>
      <c r="J188" s="90" t="s">
        <v>14</v>
      </c>
      <c r="K188" s="42" t="s">
        <v>64</v>
      </c>
      <c r="L188" s="54" t="s">
        <v>737</v>
      </c>
      <c r="M188" s="70" t="s">
        <v>732</v>
      </c>
    </row>
    <row r="189" s="1" customFormat="1" spans="1:13">
      <c r="A189" s="40">
        <v>187</v>
      </c>
      <c r="B189" s="41">
        <v>210001</v>
      </c>
      <c r="C189" s="42" t="s">
        <v>429</v>
      </c>
      <c r="D189" s="42" t="s">
        <v>440</v>
      </c>
      <c r="E189" s="42" t="s">
        <v>441</v>
      </c>
      <c r="F189" s="43">
        <v>90</v>
      </c>
      <c r="G189" s="80">
        <v>90</v>
      </c>
      <c r="H189" s="81">
        <v>30.68</v>
      </c>
      <c r="I189" s="89">
        <f t="shared" si="5"/>
        <v>0.340888888888889</v>
      </c>
      <c r="J189" s="90" t="s">
        <v>14</v>
      </c>
      <c r="K189" s="42" t="s">
        <v>64</v>
      </c>
      <c r="L189" s="54" t="s">
        <v>65</v>
      </c>
      <c r="M189" s="70" t="s">
        <v>732</v>
      </c>
    </row>
    <row r="190" s="1" customFormat="1" spans="1:13">
      <c r="A190" s="40">
        <v>188</v>
      </c>
      <c r="B190" s="41">
        <v>210001</v>
      </c>
      <c r="C190" s="42" t="s">
        <v>429</v>
      </c>
      <c r="D190" s="42" t="s">
        <v>442</v>
      </c>
      <c r="E190" s="42" t="s">
        <v>443</v>
      </c>
      <c r="F190" s="43">
        <v>10.01</v>
      </c>
      <c r="G190" s="80">
        <v>10.01</v>
      </c>
      <c r="H190" s="81">
        <v>10.01</v>
      </c>
      <c r="I190" s="89">
        <f t="shared" si="5"/>
        <v>1</v>
      </c>
      <c r="J190" s="90" t="s">
        <v>14</v>
      </c>
      <c r="K190" s="42" t="s">
        <v>731</v>
      </c>
      <c r="L190" s="54" t="s">
        <v>65</v>
      </c>
      <c r="M190" s="70" t="s">
        <v>732</v>
      </c>
    </row>
    <row r="191" s="1" customFormat="1" spans="1:13">
      <c r="A191" s="40">
        <v>189</v>
      </c>
      <c r="B191" s="41">
        <v>210001</v>
      </c>
      <c r="C191" s="42" t="s">
        <v>429</v>
      </c>
      <c r="D191" s="42" t="s">
        <v>444</v>
      </c>
      <c r="E191" s="42" t="s">
        <v>445</v>
      </c>
      <c r="F191" s="43">
        <v>61.58</v>
      </c>
      <c r="G191" s="80">
        <v>71.59</v>
      </c>
      <c r="H191" s="81">
        <v>61.58</v>
      </c>
      <c r="I191" s="89">
        <f t="shared" si="5"/>
        <v>0.860176002234949</v>
      </c>
      <c r="J191" s="90" t="s">
        <v>14</v>
      </c>
      <c r="K191" s="42" t="s">
        <v>64</v>
      </c>
      <c r="L191" s="54" t="s">
        <v>734</v>
      </c>
      <c r="M191" s="70" t="s">
        <v>732</v>
      </c>
    </row>
    <row r="192" s="140" customFormat="1" spans="1:13">
      <c r="A192" s="40">
        <v>190</v>
      </c>
      <c r="B192" s="41">
        <v>212001</v>
      </c>
      <c r="C192" s="42" t="s">
        <v>36</v>
      </c>
      <c r="D192" s="42" t="s">
        <v>37</v>
      </c>
      <c r="E192" s="42" t="s">
        <v>38</v>
      </c>
      <c r="F192" s="41">
        <v>37.9</v>
      </c>
      <c r="G192" s="41">
        <v>29.91</v>
      </c>
      <c r="H192" s="41">
        <v>24.72</v>
      </c>
      <c r="I192" s="89">
        <f t="shared" si="5"/>
        <v>0.826479438314945</v>
      </c>
      <c r="J192" s="53" t="s">
        <v>14</v>
      </c>
      <c r="K192" s="42" t="s">
        <v>64</v>
      </c>
      <c r="L192" s="54" t="s">
        <v>737</v>
      </c>
      <c r="M192" s="70" t="s">
        <v>736</v>
      </c>
    </row>
    <row r="193" s="1" customFormat="1" spans="1:13">
      <c r="A193" s="40">
        <v>191</v>
      </c>
      <c r="B193" s="41">
        <v>212001</v>
      </c>
      <c r="C193" s="42" t="s">
        <v>36</v>
      </c>
      <c r="D193" s="42" t="s">
        <v>39</v>
      </c>
      <c r="E193" s="42" t="s">
        <v>40</v>
      </c>
      <c r="F193" s="41">
        <v>88.13</v>
      </c>
      <c r="G193" s="41">
        <v>88.13</v>
      </c>
      <c r="H193" s="41">
        <v>69.99</v>
      </c>
      <c r="I193" s="89">
        <f t="shared" si="5"/>
        <v>0.794167706796778</v>
      </c>
      <c r="J193" s="53" t="s">
        <v>14</v>
      </c>
      <c r="K193" s="42" t="s">
        <v>64</v>
      </c>
      <c r="L193" s="54" t="s">
        <v>737</v>
      </c>
      <c r="M193" s="70" t="s">
        <v>736</v>
      </c>
    </row>
    <row r="194" s="1" customFormat="1" spans="1:13">
      <c r="A194" s="40">
        <v>192</v>
      </c>
      <c r="B194" s="153">
        <v>212001</v>
      </c>
      <c r="C194" s="154" t="s">
        <v>36</v>
      </c>
      <c r="D194" s="154" t="s">
        <v>446</v>
      </c>
      <c r="E194" s="154" t="s">
        <v>447</v>
      </c>
      <c r="F194" s="155">
        <v>88.39</v>
      </c>
      <c r="G194" s="168">
        <v>91.67</v>
      </c>
      <c r="H194" s="169">
        <v>88.39</v>
      </c>
      <c r="I194" s="170">
        <f t="shared" si="5"/>
        <v>0.964219482927894</v>
      </c>
      <c r="J194" s="175" t="s">
        <v>14</v>
      </c>
      <c r="K194" s="154" t="s">
        <v>64</v>
      </c>
      <c r="L194" s="157" t="s">
        <v>737</v>
      </c>
      <c r="M194" s="166" t="s">
        <v>732</v>
      </c>
    </row>
    <row r="195" s="1" customFormat="1" spans="1:13">
      <c r="A195" s="40">
        <v>193</v>
      </c>
      <c r="B195" s="41">
        <v>212001</v>
      </c>
      <c r="C195" s="42" t="s">
        <v>36</v>
      </c>
      <c r="D195" s="42" t="s">
        <v>448</v>
      </c>
      <c r="E195" s="42" t="s">
        <v>449</v>
      </c>
      <c r="F195" s="43">
        <v>15</v>
      </c>
      <c r="G195" s="80">
        <v>27.6</v>
      </c>
      <c r="H195" s="81">
        <v>23.7</v>
      </c>
      <c r="I195" s="89">
        <f t="shared" si="5"/>
        <v>0.858695652173913</v>
      </c>
      <c r="J195" s="90" t="s">
        <v>14</v>
      </c>
      <c r="K195" s="42" t="s">
        <v>64</v>
      </c>
      <c r="L195" s="54" t="s">
        <v>65</v>
      </c>
      <c r="M195" s="70" t="s">
        <v>732</v>
      </c>
    </row>
    <row r="196" s="1" customFormat="1" spans="1:13">
      <c r="A196" s="40">
        <v>194</v>
      </c>
      <c r="B196" s="41">
        <v>301001</v>
      </c>
      <c r="C196" s="42" t="s">
        <v>41</v>
      </c>
      <c r="D196" s="42" t="s">
        <v>42</v>
      </c>
      <c r="E196" s="42" t="s">
        <v>43</v>
      </c>
      <c r="F196" s="41">
        <v>164.02</v>
      </c>
      <c r="G196" s="43">
        <v>164.02</v>
      </c>
      <c r="H196" s="42">
        <v>164.02</v>
      </c>
      <c r="I196" s="89">
        <f t="shared" si="5"/>
        <v>1</v>
      </c>
      <c r="J196" s="53" t="s">
        <v>14</v>
      </c>
      <c r="K196" s="42" t="s">
        <v>731</v>
      </c>
      <c r="L196" s="54" t="s">
        <v>65</v>
      </c>
      <c r="M196" s="70" t="s">
        <v>736</v>
      </c>
    </row>
    <row r="197" s="1" customFormat="1" spans="1:13">
      <c r="A197" s="40">
        <v>195</v>
      </c>
      <c r="B197" s="41">
        <v>301001</v>
      </c>
      <c r="C197" s="42" t="s">
        <v>41</v>
      </c>
      <c r="D197" s="42" t="s">
        <v>44</v>
      </c>
      <c r="E197" s="42" t="s">
        <v>45</v>
      </c>
      <c r="F197" s="41">
        <v>30</v>
      </c>
      <c r="G197" s="43">
        <v>30</v>
      </c>
      <c r="H197" s="42">
        <v>30</v>
      </c>
      <c r="I197" s="89">
        <f t="shared" si="5"/>
        <v>1</v>
      </c>
      <c r="J197" s="53" t="s">
        <v>14</v>
      </c>
      <c r="K197" s="42" t="s">
        <v>731</v>
      </c>
      <c r="L197" s="54" t="s">
        <v>65</v>
      </c>
      <c r="M197" s="70" t="s">
        <v>736</v>
      </c>
    </row>
    <row r="198" s="140" customFormat="1" spans="1:13">
      <c r="A198" s="40">
        <v>196</v>
      </c>
      <c r="B198" s="41">
        <v>301001</v>
      </c>
      <c r="C198" s="42" t="s">
        <v>41</v>
      </c>
      <c r="D198" s="42" t="s">
        <v>46</v>
      </c>
      <c r="E198" s="42" t="s">
        <v>47</v>
      </c>
      <c r="F198" s="41">
        <v>45.75</v>
      </c>
      <c r="G198" s="43">
        <v>45.75</v>
      </c>
      <c r="H198" s="41">
        <v>45.75</v>
      </c>
      <c r="I198" s="89">
        <f t="shared" si="5"/>
        <v>1</v>
      </c>
      <c r="J198" s="53" t="s">
        <v>14</v>
      </c>
      <c r="K198" s="42" t="s">
        <v>731</v>
      </c>
      <c r="L198" s="54" t="s">
        <v>738</v>
      </c>
      <c r="M198" s="70" t="s">
        <v>736</v>
      </c>
    </row>
    <row r="199" s="1" customFormat="1" ht="17.25" spans="1:13">
      <c r="A199" s="40">
        <v>197</v>
      </c>
      <c r="B199" s="41">
        <v>301001</v>
      </c>
      <c r="C199" s="42" t="s">
        <v>41</v>
      </c>
      <c r="D199" s="63" t="s">
        <v>450</v>
      </c>
      <c r="E199" s="63" t="s">
        <v>451</v>
      </c>
      <c r="F199" s="43">
        <v>2</v>
      </c>
      <c r="G199" s="43">
        <v>2</v>
      </c>
      <c r="H199" s="42">
        <v>2</v>
      </c>
      <c r="I199" s="89">
        <f t="shared" si="5"/>
        <v>1</v>
      </c>
      <c r="J199" s="90" t="s">
        <v>14</v>
      </c>
      <c r="K199" s="42" t="s">
        <v>64</v>
      </c>
      <c r="L199" s="54" t="s">
        <v>734</v>
      </c>
      <c r="M199" s="70" t="s">
        <v>732</v>
      </c>
    </row>
    <row r="200" s="1" customFormat="1" spans="1:13">
      <c r="A200" s="40">
        <v>198</v>
      </c>
      <c r="B200" s="41">
        <v>301001</v>
      </c>
      <c r="C200" s="42" t="s">
        <v>41</v>
      </c>
      <c r="D200" s="42" t="s">
        <v>48</v>
      </c>
      <c r="E200" s="42" t="s">
        <v>49</v>
      </c>
      <c r="F200" s="41">
        <v>39.9</v>
      </c>
      <c r="G200" s="43">
        <v>39.9</v>
      </c>
      <c r="H200" s="41">
        <v>39.9</v>
      </c>
      <c r="I200" s="89">
        <f t="shared" si="5"/>
        <v>1</v>
      </c>
      <c r="J200" s="53" t="s">
        <v>14</v>
      </c>
      <c r="K200" s="42" t="s">
        <v>731</v>
      </c>
      <c r="L200" s="54" t="s">
        <v>65</v>
      </c>
      <c r="M200" s="70" t="s">
        <v>736</v>
      </c>
    </row>
    <row r="201" s="1" customFormat="1" ht="17.25" spans="1:13">
      <c r="A201" s="40">
        <v>199</v>
      </c>
      <c r="B201" s="41">
        <v>301001</v>
      </c>
      <c r="C201" s="42" t="s">
        <v>41</v>
      </c>
      <c r="D201" s="42" t="s">
        <v>452</v>
      </c>
      <c r="E201" s="63" t="s">
        <v>453</v>
      </c>
      <c r="F201" s="43">
        <v>50</v>
      </c>
      <c r="G201" s="43">
        <v>50</v>
      </c>
      <c r="H201" s="42">
        <v>50</v>
      </c>
      <c r="I201" s="89">
        <f t="shared" si="5"/>
        <v>1</v>
      </c>
      <c r="J201" s="90" t="s">
        <v>14</v>
      </c>
      <c r="K201" s="42" t="s">
        <v>64</v>
      </c>
      <c r="L201" s="54" t="s">
        <v>733</v>
      </c>
      <c r="M201" s="70" t="s">
        <v>732</v>
      </c>
    </row>
    <row r="202" s="1" customFormat="1" spans="1:13">
      <c r="A202" s="40">
        <v>200</v>
      </c>
      <c r="B202" s="153">
        <v>301001</v>
      </c>
      <c r="C202" s="154" t="s">
        <v>41</v>
      </c>
      <c r="D202" s="154" t="s">
        <v>454</v>
      </c>
      <c r="E202" s="154" t="s">
        <v>455</v>
      </c>
      <c r="F202" s="167">
        <v>3338</v>
      </c>
      <c r="G202" s="167">
        <v>3338</v>
      </c>
      <c r="H202" s="154">
        <v>3338</v>
      </c>
      <c r="I202" s="170">
        <f t="shared" si="5"/>
        <v>1</v>
      </c>
      <c r="J202" s="175" t="s">
        <v>14</v>
      </c>
      <c r="K202" s="154" t="s">
        <v>64</v>
      </c>
      <c r="L202" s="157" t="s">
        <v>733</v>
      </c>
      <c r="M202" s="166" t="s">
        <v>732</v>
      </c>
    </row>
    <row r="203" s="1" customFormat="1" spans="1:13">
      <c r="A203" s="40">
        <v>201</v>
      </c>
      <c r="B203" s="41">
        <v>301001</v>
      </c>
      <c r="C203" s="42" t="s">
        <v>41</v>
      </c>
      <c r="D203" s="42" t="s">
        <v>456</v>
      </c>
      <c r="E203" s="42" t="s">
        <v>457</v>
      </c>
      <c r="F203" s="43">
        <v>209.4</v>
      </c>
      <c r="G203" s="43">
        <v>209.4</v>
      </c>
      <c r="H203" s="42">
        <v>209.4</v>
      </c>
      <c r="I203" s="89">
        <f t="shared" si="5"/>
        <v>1</v>
      </c>
      <c r="J203" s="90" t="s">
        <v>14</v>
      </c>
      <c r="K203" s="42" t="s">
        <v>64</v>
      </c>
      <c r="L203" s="54" t="s">
        <v>733</v>
      </c>
      <c r="M203" s="70" t="s">
        <v>732</v>
      </c>
    </row>
    <row r="204" s="1" customFormat="1" spans="1:13">
      <c r="A204" s="40">
        <v>202</v>
      </c>
      <c r="B204" s="41">
        <v>301001</v>
      </c>
      <c r="C204" s="42" t="s">
        <v>41</v>
      </c>
      <c r="D204" s="42" t="s">
        <v>458</v>
      </c>
      <c r="E204" s="42" t="s">
        <v>459</v>
      </c>
      <c r="F204" s="43">
        <v>50</v>
      </c>
      <c r="G204" s="43">
        <v>50</v>
      </c>
      <c r="H204" s="42">
        <v>10</v>
      </c>
      <c r="I204" s="89">
        <f t="shared" si="5"/>
        <v>0.2</v>
      </c>
      <c r="J204" s="90" t="s">
        <v>14</v>
      </c>
      <c r="K204" s="42" t="s">
        <v>64</v>
      </c>
      <c r="L204" s="54" t="s">
        <v>733</v>
      </c>
      <c r="M204" s="70" t="s">
        <v>732</v>
      </c>
    </row>
    <row r="205" s="140" customFormat="1" ht="17.25" spans="1:13">
      <c r="A205" s="40">
        <v>203</v>
      </c>
      <c r="B205" s="41">
        <v>301001</v>
      </c>
      <c r="C205" s="42" t="s">
        <v>41</v>
      </c>
      <c r="D205" s="42" t="s">
        <v>460</v>
      </c>
      <c r="E205" s="63" t="s">
        <v>461</v>
      </c>
      <c r="F205" s="43">
        <v>40</v>
      </c>
      <c r="G205" s="43">
        <v>40</v>
      </c>
      <c r="H205" s="42">
        <v>0</v>
      </c>
      <c r="I205" s="89">
        <f t="shared" si="5"/>
        <v>0</v>
      </c>
      <c r="J205" s="90" t="s">
        <v>418</v>
      </c>
      <c r="K205" s="42" t="s">
        <v>731</v>
      </c>
      <c r="L205" s="54" t="s">
        <v>737</v>
      </c>
      <c r="M205" s="70" t="s">
        <v>732</v>
      </c>
    </row>
    <row r="206" s="1" customFormat="1" spans="1:13">
      <c r="A206" s="40">
        <v>204</v>
      </c>
      <c r="B206" s="41">
        <v>301001</v>
      </c>
      <c r="C206" s="42" t="s">
        <v>41</v>
      </c>
      <c r="D206" s="42" t="s">
        <v>462</v>
      </c>
      <c r="E206" s="42" t="s">
        <v>463</v>
      </c>
      <c r="F206" s="43">
        <v>136.6</v>
      </c>
      <c r="G206" s="43">
        <v>136.6</v>
      </c>
      <c r="H206" s="42">
        <v>136.6</v>
      </c>
      <c r="I206" s="89">
        <f t="shared" si="5"/>
        <v>1</v>
      </c>
      <c r="J206" s="90" t="s">
        <v>14</v>
      </c>
      <c r="K206" s="42" t="s">
        <v>64</v>
      </c>
      <c r="L206" s="54" t="s">
        <v>733</v>
      </c>
      <c r="M206" s="70" t="s">
        <v>732</v>
      </c>
    </row>
    <row r="207" s="1" customFormat="1" spans="1:13">
      <c r="A207" s="40">
        <v>205</v>
      </c>
      <c r="B207" s="41">
        <v>301001</v>
      </c>
      <c r="C207" s="42" t="s">
        <v>41</v>
      </c>
      <c r="D207" s="42" t="s">
        <v>464</v>
      </c>
      <c r="E207" s="42" t="s">
        <v>465</v>
      </c>
      <c r="F207" s="43">
        <v>281.74</v>
      </c>
      <c r="G207" s="43">
        <v>281.74</v>
      </c>
      <c r="H207" s="42">
        <v>236.3</v>
      </c>
      <c r="I207" s="89">
        <f t="shared" si="5"/>
        <v>0.838716547171151</v>
      </c>
      <c r="J207" s="90" t="s">
        <v>14</v>
      </c>
      <c r="K207" s="42" t="s">
        <v>731</v>
      </c>
      <c r="L207" s="54" t="s">
        <v>733</v>
      </c>
      <c r="M207" s="70" t="s">
        <v>732</v>
      </c>
    </row>
    <row r="208" s="1" customFormat="1" spans="1:13">
      <c r="A208" s="40">
        <v>206</v>
      </c>
      <c r="B208" s="41">
        <v>301001</v>
      </c>
      <c r="C208" s="42" t="s">
        <v>41</v>
      </c>
      <c r="D208" s="42" t="s">
        <v>466</v>
      </c>
      <c r="E208" s="42" t="s">
        <v>467</v>
      </c>
      <c r="F208" s="43">
        <v>52</v>
      </c>
      <c r="G208" s="43">
        <v>52</v>
      </c>
      <c r="H208" s="42">
        <v>30</v>
      </c>
      <c r="I208" s="89">
        <f t="shared" si="5"/>
        <v>0.576923076923077</v>
      </c>
      <c r="J208" s="90" t="s">
        <v>14</v>
      </c>
      <c r="K208" s="42" t="s">
        <v>731</v>
      </c>
      <c r="L208" s="54" t="s">
        <v>733</v>
      </c>
      <c r="M208" s="70" t="s">
        <v>732</v>
      </c>
    </row>
    <row r="209" s="1" customFormat="1" spans="1:13">
      <c r="A209" s="40">
        <v>207</v>
      </c>
      <c r="B209" s="153">
        <v>301001</v>
      </c>
      <c r="C209" s="154" t="s">
        <v>41</v>
      </c>
      <c r="D209" s="154" t="s">
        <v>468</v>
      </c>
      <c r="E209" s="154" t="s">
        <v>469</v>
      </c>
      <c r="F209" s="167">
        <v>1111</v>
      </c>
      <c r="G209" s="167">
        <v>1111</v>
      </c>
      <c r="H209" s="154">
        <v>1111</v>
      </c>
      <c r="I209" s="170">
        <f t="shared" si="5"/>
        <v>1</v>
      </c>
      <c r="J209" s="175" t="s">
        <v>14</v>
      </c>
      <c r="K209" s="154" t="s">
        <v>64</v>
      </c>
      <c r="L209" s="157" t="s">
        <v>734</v>
      </c>
      <c r="M209" s="166" t="s">
        <v>732</v>
      </c>
    </row>
    <row r="210" s="1" customFormat="1" spans="1:13">
      <c r="A210" s="40">
        <v>208</v>
      </c>
      <c r="B210" s="41">
        <v>301001</v>
      </c>
      <c r="C210" s="42" t="s">
        <v>41</v>
      </c>
      <c r="D210" s="42" t="s">
        <v>470</v>
      </c>
      <c r="E210" s="42" t="s">
        <v>471</v>
      </c>
      <c r="F210" s="43">
        <v>200</v>
      </c>
      <c r="G210" s="43">
        <v>200</v>
      </c>
      <c r="H210" s="42">
        <v>200</v>
      </c>
      <c r="I210" s="89">
        <f t="shared" si="5"/>
        <v>1</v>
      </c>
      <c r="J210" s="90" t="s">
        <v>14</v>
      </c>
      <c r="K210" s="42" t="s">
        <v>64</v>
      </c>
      <c r="L210" s="54" t="s">
        <v>733</v>
      </c>
      <c r="M210" s="70" t="s">
        <v>732</v>
      </c>
    </row>
    <row r="211" s="1" customFormat="1" spans="1:13">
      <c r="A211" s="40">
        <v>209</v>
      </c>
      <c r="B211" s="41">
        <v>301001</v>
      </c>
      <c r="C211" s="42" t="s">
        <v>41</v>
      </c>
      <c r="D211" s="42" t="s">
        <v>472</v>
      </c>
      <c r="E211" s="42" t="s">
        <v>473</v>
      </c>
      <c r="F211" s="78">
        <v>2766.6</v>
      </c>
      <c r="G211" s="78">
        <v>2766.6</v>
      </c>
      <c r="H211" s="42">
        <v>2766.6</v>
      </c>
      <c r="I211" s="89">
        <f t="shared" si="5"/>
        <v>1</v>
      </c>
      <c r="J211" s="90" t="s">
        <v>14</v>
      </c>
      <c r="K211" s="42" t="s">
        <v>731</v>
      </c>
      <c r="L211" s="54" t="s">
        <v>737</v>
      </c>
      <c r="M211" s="70" t="s">
        <v>732</v>
      </c>
    </row>
    <row r="212" s="1" customFormat="1" spans="1:13">
      <c r="A212" s="40">
        <v>210</v>
      </c>
      <c r="B212" s="41">
        <v>301001</v>
      </c>
      <c r="C212" s="42" t="s">
        <v>41</v>
      </c>
      <c r="D212" s="42" t="s">
        <v>474</v>
      </c>
      <c r="E212" s="42" t="s">
        <v>475</v>
      </c>
      <c r="F212" s="43">
        <v>24.24</v>
      </c>
      <c r="G212" s="43">
        <v>24.24</v>
      </c>
      <c r="H212" s="42">
        <v>24.24</v>
      </c>
      <c r="I212" s="89">
        <f t="shared" si="5"/>
        <v>1</v>
      </c>
      <c r="J212" s="90" t="s">
        <v>14</v>
      </c>
      <c r="K212" s="42" t="s">
        <v>731</v>
      </c>
      <c r="L212" s="54" t="s">
        <v>65</v>
      </c>
      <c r="M212" s="70" t="s">
        <v>732</v>
      </c>
    </row>
    <row r="213" s="1" customFormat="1" spans="1:13">
      <c r="A213" s="40">
        <v>211</v>
      </c>
      <c r="B213" s="41">
        <v>301001</v>
      </c>
      <c r="C213" s="42" t="s">
        <v>41</v>
      </c>
      <c r="D213" s="42" t="s">
        <v>476</v>
      </c>
      <c r="E213" s="63" t="s">
        <v>739</v>
      </c>
      <c r="F213" s="43">
        <v>40</v>
      </c>
      <c r="G213" s="43">
        <v>40</v>
      </c>
      <c r="H213" s="42">
        <v>5</v>
      </c>
      <c r="I213" s="89">
        <f t="shared" si="5"/>
        <v>0.125</v>
      </c>
      <c r="J213" s="90" t="s">
        <v>14</v>
      </c>
      <c r="K213" s="42" t="s">
        <v>64</v>
      </c>
      <c r="L213" s="54" t="s">
        <v>734</v>
      </c>
      <c r="M213" s="70" t="s">
        <v>732</v>
      </c>
    </row>
    <row r="214" s="1" customFormat="1" spans="1:13">
      <c r="A214" s="40">
        <v>212</v>
      </c>
      <c r="B214" s="41">
        <v>301001</v>
      </c>
      <c r="C214" s="42" t="s">
        <v>41</v>
      </c>
      <c r="D214" s="42" t="s">
        <v>478</v>
      </c>
      <c r="E214" s="42" t="s">
        <v>479</v>
      </c>
      <c r="F214" s="43">
        <v>100</v>
      </c>
      <c r="G214" s="43">
        <v>100</v>
      </c>
      <c r="H214" s="42">
        <v>100</v>
      </c>
      <c r="I214" s="89">
        <f t="shared" si="5"/>
        <v>1</v>
      </c>
      <c r="J214" s="90" t="s">
        <v>14</v>
      </c>
      <c r="K214" s="42" t="s">
        <v>64</v>
      </c>
      <c r="L214" s="54" t="s">
        <v>733</v>
      </c>
      <c r="M214" s="70" t="s">
        <v>732</v>
      </c>
    </row>
    <row r="215" s="1" customFormat="1" spans="1:13">
      <c r="A215" s="40">
        <v>213</v>
      </c>
      <c r="B215" s="41">
        <v>301001</v>
      </c>
      <c r="C215" s="42" t="s">
        <v>41</v>
      </c>
      <c r="D215" s="42" t="s">
        <v>480</v>
      </c>
      <c r="E215" s="42" t="s">
        <v>481</v>
      </c>
      <c r="F215" s="43">
        <v>688.67</v>
      </c>
      <c r="G215" s="43">
        <v>688.67</v>
      </c>
      <c r="H215" s="42">
        <v>688.67</v>
      </c>
      <c r="I215" s="89">
        <f t="shared" si="5"/>
        <v>1</v>
      </c>
      <c r="J215" s="90" t="s">
        <v>14</v>
      </c>
      <c r="K215" s="42" t="s">
        <v>64</v>
      </c>
      <c r="L215" s="54" t="s">
        <v>733</v>
      </c>
      <c r="M215" s="70" t="s">
        <v>732</v>
      </c>
    </row>
    <row r="216" s="1" customFormat="1" spans="1:13">
      <c r="A216" s="40">
        <v>214</v>
      </c>
      <c r="B216" s="41">
        <v>301001</v>
      </c>
      <c r="C216" s="42" t="s">
        <v>41</v>
      </c>
      <c r="D216" s="42" t="s">
        <v>482</v>
      </c>
      <c r="E216" s="63" t="s">
        <v>740</v>
      </c>
      <c r="F216" s="43">
        <v>300</v>
      </c>
      <c r="G216" s="43">
        <v>300</v>
      </c>
      <c r="H216" s="42">
        <v>0</v>
      </c>
      <c r="I216" s="89">
        <f t="shared" si="5"/>
        <v>0</v>
      </c>
      <c r="J216" s="90" t="s">
        <v>14</v>
      </c>
      <c r="K216" s="42" t="s">
        <v>64</v>
      </c>
      <c r="L216" s="54" t="s">
        <v>733</v>
      </c>
      <c r="M216" s="70" t="s">
        <v>732</v>
      </c>
    </row>
    <row r="217" s="140" customFormat="1" spans="1:13">
      <c r="A217" s="40">
        <v>215</v>
      </c>
      <c r="B217" s="41">
        <v>301001</v>
      </c>
      <c r="C217" s="42" t="s">
        <v>41</v>
      </c>
      <c r="D217" s="42" t="s">
        <v>484</v>
      </c>
      <c r="E217" s="42" t="s">
        <v>485</v>
      </c>
      <c r="F217" s="43">
        <v>2.7</v>
      </c>
      <c r="G217" s="43">
        <v>2.7</v>
      </c>
      <c r="H217" s="42">
        <v>2.7</v>
      </c>
      <c r="I217" s="89">
        <f t="shared" si="5"/>
        <v>1</v>
      </c>
      <c r="J217" s="90" t="s">
        <v>14</v>
      </c>
      <c r="K217" s="42" t="s">
        <v>731</v>
      </c>
      <c r="L217" s="54" t="s">
        <v>737</v>
      </c>
      <c r="M217" s="70" t="s">
        <v>732</v>
      </c>
    </row>
    <row r="218" s="1" customFormat="1" spans="1:13">
      <c r="A218" s="40">
        <v>216</v>
      </c>
      <c r="B218" s="41">
        <v>301001</v>
      </c>
      <c r="C218" s="42" t="s">
        <v>41</v>
      </c>
      <c r="D218" s="42" t="s">
        <v>486</v>
      </c>
      <c r="E218" s="63" t="s">
        <v>741</v>
      </c>
      <c r="F218" s="43">
        <v>250</v>
      </c>
      <c r="G218" s="43">
        <v>250</v>
      </c>
      <c r="H218" s="42">
        <v>155</v>
      </c>
      <c r="I218" s="89">
        <f t="shared" si="5"/>
        <v>0.62</v>
      </c>
      <c r="J218" s="90" t="s">
        <v>14</v>
      </c>
      <c r="K218" s="42" t="s">
        <v>731</v>
      </c>
      <c r="L218" s="54" t="s">
        <v>733</v>
      </c>
      <c r="M218" s="70" t="s">
        <v>732</v>
      </c>
    </row>
    <row r="219" s="1" customFormat="1" spans="1:13">
      <c r="A219" s="40">
        <v>217</v>
      </c>
      <c r="B219" s="41">
        <v>301001</v>
      </c>
      <c r="C219" s="42" t="s">
        <v>41</v>
      </c>
      <c r="D219" s="42" t="s">
        <v>466</v>
      </c>
      <c r="E219" s="42" t="s">
        <v>488</v>
      </c>
      <c r="F219" s="43">
        <v>80.32</v>
      </c>
      <c r="G219" s="43">
        <v>80.32</v>
      </c>
      <c r="H219" s="42">
        <v>80.32</v>
      </c>
      <c r="I219" s="89">
        <f t="shared" si="5"/>
        <v>1</v>
      </c>
      <c r="J219" s="90" t="s">
        <v>14</v>
      </c>
      <c r="K219" s="42" t="s">
        <v>731</v>
      </c>
      <c r="L219" s="54" t="s">
        <v>742</v>
      </c>
      <c r="M219" s="70" t="s">
        <v>732</v>
      </c>
    </row>
    <row r="220" s="1" customFormat="1" spans="1:13">
      <c r="A220" s="40">
        <v>218</v>
      </c>
      <c r="B220" s="41">
        <v>301001</v>
      </c>
      <c r="C220" s="42" t="s">
        <v>41</v>
      </c>
      <c r="D220" s="42" t="s">
        <v>489</v>
      </c>
      <c r="E220" s="42" t="s">
        <v>490</v>
      </c>
      <c r="F220" s="43">
        <v>685.09</v>
      </c>
      <c r="G220" s="43">
        <v>685.09</v>
      </c>
      <c r="H220" s="42">
        <v>256.65</v>
      </c>
      <c r="I220" s="89">
        <f t="shared" si="5"/>
        <v>0.374622312396911</v>
      </c>
      <c r="J220" s="90" t="s">
        <v>14</v>
      </c>
      <c r="K220" s="42" t="s">
        <v>64</v>
      </c>
      <c r="L220" s="54" t="s">
        <v>733</v>
      </c>
      <c r="M220" s="70" t="s">
        <v>732</v>
      </c>
    </row>
    <row r="221" s="1" customFormat="1" ht="17.25" spans="1:13">
      <c r="A221" s="40">
        <v>219</v>
      </c>
      <c r="B221" s="153">
        <v>301001</v>
      </c>
      <c r="C221" s="154" t="s">
        <v>41</v>
      </c>
      <c r="D221" s="154" t="s">
        <v>491</v>
      </c>
      <c r="E221" s="177" t="s">
        <v>492</v>
      </c>
      <c r="F221" s="167">
        <v>3155.15</v>
      </c>
      <c r="G221" s="167">
        <v>3155.15</v>
      </c>
      <c r="H221" s="154">
        <v>3155.15</v>
      </c>
      <c r="I221" s="170">
        <f t="shared" si="5"/>
        <v>1</v>
      </c>
      <c r="J221" s="175" t="s">
        <v>14</v>
      </c>
      <c r="K221" s="154" t="s">
        <v>64</v>
      </c>
      <c r="L221" s="157" t="s">
        <v>733</v>
      </c>
      <c r="M221" s="166" t="s">
        <v>732</v>
      </c>
    </row>
    <row r="222" s="1" customFormat="1" spans="1:13">
      <c r="A222" s="40">
        <v>220</v>
      </c>
      <c r="B222" s="41">
        <v>301001</v>
      </c>
      <c r="C222" s="42" t="s">
        <v>41</v>
      </c>
      <c r="D222" s="42" t="s">
        <v>493</v>
      </c>
      <c r="E222" s="42" t="s">
        <v>494</v>
      </c>
      <c r="F222" s="43">
        <v>240</v>
      </c>
      <c r="G222" s="40">
        <v>262</v>
      </c>
      <c r="H222" s="42">
        <v>240</v>
      </c>
      <c r="I222" s="89">
        <f t="shared" si="5"/>
        <v>0.916030534351145</v>
      </c>
      <c r="J222" s="90" t="s">
        <v>14</v>
      </c>
      <c r="K222" s="42" t="s">
        <v>64</v>
      </c>
      <c r="L222" s="54" t="s">
        <v>733</v>
      </c>
      <c r="M222" s="70" t="s">
        <v>732</v>
      </c>
    </row>
    <row r="223" s="1" customFormat="1" ht="17.25" spans="1:13">
      <c r="A223" s="40">
        <v>221</v>
      </c>
      <c r="B223" s="41">
        <v>301001</v>
      </c>
      <c r="C223" s="42" t="s">
        <v>41</v>
      </c>
      <c r="D223" s="42" t="s">
        <v>495</v>
      </c>
      <c r="E223" s="63" t="s">
        <v>496</v>
      </c>
      <c r="F223" s="62">
        <v>40</v>
      </c>
      <c r="G223" s="62">
        <v>40</v>
      </c>
      <c r="H223" s="42">
        <v>43.39</v>
      </c>
      <c r="I223" s="89">
        <f t="shared" si="5"/>
        <v>1.08475</v>
      </c>
      <c r="J223" s="90" t="s">
        <v>14</v>
      </c>
      <c r="K223" s="42" t="s">
        <v>731</v>
      </c>
      <c r="L223" s="54" t="s">
        <v>737</v>
      </c>
      <c r="M223" s="70" t="s">
        <v>732</v>
      </c>
    </row>
    <row r="224" s="1" customFormat="1" ht="17.25" spans="1:13">
      <c r="A224" s="40">
        <v>222</v>
      </c>
      <c r="B224" s="41">
        <v>301001</v>
      </c>
      <c r="C224" s="42" t="s">
        <v>41</v>
      </c>
      <c r="D224" s="42" t="s">
        <v>497</v>
      </c>
      <c r="E224" s="63" t="s">
        <v>498</v>
      </c>
      <c r="F224" s="43">
        <v>6</v>
      </c>
      <c r="G224" s="43">
        <v>6</v>
      </c>
      <c r="H224" s="42">
        <v>6</v>
      </c>
      <c r="I224" s="89">
        <f t="shared" si="5"/>
        <v>1</v>
      </c>
      <c r="J224" s="90" t="s">
        <v>14</v>
      </c>
      <c r="K224" s="42" t="s">
        <v>64</v>
      </c>
      <c r="L224" s="54" t="s">
        <v>734</v>
      </c>
      <c r="M224" s="70" t="s">
        <v>732</v>
      </c>
    </row>
    <row r="225" s="1" customFormat="1" ht="17.25" spans="1:13">
      <c r="A225" s="40">
        <v>223</v>
      </c>
      <c r="B225" s="41">
        <v>301001</v>
      </c>
      <c r="C225" s="42" t="s">
        <v>41</v>
      </c>
      <c r="D225" s="42" t="s">
        <v>499</v>
      </c>
      <c r="E225" s="63" t="s">
        <v>500</v>
      </c>
      <c r="F225" s="43">
        <v>20</v>
      </c>
      <c r="G225" s="43">
        <v>20</v>
      </c>
      <c r="H225" s="42">
        <v>10</v>
      </c>
      <c r="I225" s="89">
        <f t="shared" si="5"/>
        <v>0.5</v>
      </c>
      <c r="J225" s="90" t="s">
        <v>418</v>
      </c>
      <c r="K225" s="42" t="s">
        <v>731</v>
      </c>
      <c r="L225" s="54" t="s">
        <v>733</v>
      </c>
      <c r="M225" s="70" t="s">
        <v>732</v>
      </c>
    </row>
    <row r="226" s="1" customFormat="1" ht="17.25" spans="1:13">
      <c r="A226" s="40">
        <v>224</v>
      </c>
      <c r="B226" s="41">
        <v>301001</v>
      </c>
      <c r="C226" s="42" t="s">
        <v>41</v>
      </c>
      <c r="D226" s="42" t="s">
        <v>501</v>
      </c>
      <c r="E226" s="63" t="s">
        <v>502</v>
      </c>
      <c r="F226" s="78">
        <v>2389</v>
      </c>
      <c r="G226" s="40">
        <v>3577</v>
      </c>
      <c r="H226" s="42">
        <v>2389</v>
      </c>
      <c r="I226" s="89">
        <f t="shared" si="5"/>
        <v>0.667878110148169</v>
      </c>
      <c r="J226" s="90" t="s">
        <v>14</v>
      </c>
      <c r="K226" s="42" t="s">
        <v>64</v>
      </c>
      <c r="L226" s="54" t="s">
        <v>733</v>
      </c>
      <c r="M226" s="70" t="s">
        <v>732</v>
      </c>
    </row>
    <row r="227" s="140" customFormat="1" spans="1:13">
      <c r="A227" s="40">
        <v>225</v>
      </c>
      <c r="B227" s="153">
        <v>302001</v>
      </c>
      <c r="C227" s="154" t="s">
        <v>50</v>
      </c>
      <c r="D227" s="154" t="s">
        <v>51</v>
      </c>
      <c r="E227" s="154" t="s">
        <v>52</v>
      </c>
      <c r="F227" s="153">
        <v>49.45</v>
      </c>
      <c r="G227" s="153">
        <v>49.45</v>
      </c>
      <c r="H227" s="153">
        <v>80.99</v>
      </c>
      <c r="I227" s="170">
        <f t="shared" si="5"/>
        <v>1.63781597573306</v>
      </c>
      <c r="J227" s="175" t="s">
        <v>14</v>
      </c>
      <c r="K227" s="154" t="s">
        <v>731</v>
      </c>
      <c r="L227" s="157" t="s">
        <v>65</v>
      </c>
      <c r="M227" s="166" t="s">
        <v>736</v>
      </c>
    </row>
    <row r="228" s="1" customFormat="1" spans="1:13">
      <c r="A228" s="40">
        <v>226</v>
      </c>
      <c r="B228" s="41">
        <v>303001</v>
      </c>
      <c r="C228" s="42" t="s">
        <v>503</v>
      </c>
      <c r="D228" s="42" t="s">
        <v>504</v>
      </c>
      <c r="E228" s="42" t="s">
        <v>505</v>
      </c>
      <c r="F228" s="43">
        <v>14.21</v>
      </c>
      <c r="G228" s="43">
        <v>14.21</v>
      </c>
      <c r="H228" s="42">
        <v>14.21</v>
      </c>
      <c r="I228" s="89">
        <f t="shared" si="5"/>
        <v>1</v>
      </c>
      <c r="J228" s="90" t="s">
        <v>14</v>
      </c>
      <c r="K228" s="42" t="s">
        <v>64</v>
      </c>
      <c r="L228" s="54" t="s">
        <v>733</v>
      </c>
      <c r="M228" s="70" t="s">
        <v>732</v>
      </c>
    </row>
    <row r="229" s="1" customFormat="1" ht="17.25" spans="1:13">
      <c r="A229" s="40">
        <v>227</v>
      </c>
      <c r="B229" s="41">
        <v>303001</v>
      </c>
      <c r="C229" s="42" t="s">
        <v>503</v>
      </c>
      <c r="D229" s="42" t="s">
        <v>506</v>
      </c>
      <c r="E229" s="63" t="s">
        <v>507</v>
      </c>
      <c r="F229" s="43">
        <v>106.62</v>
      </c>
      <c r="G229" s="43">
        <v>106.62</v>
      </c>
      <c r="H229" s="42">
        <v>106.62</v>
      </c>
      <c r="I229" s="89">
        <f t="shared" si="5"/>
        <v>1</v>
      </c>
      <c r="J229" s="90" t="s">
        <v>14</v>
      </c>
      <c r="K229" s="42" t="s">
        <v>64</v>
      </c>
      <c r="L229" s="54" t="s">
        <v>733</v>
      </c>
      <c r="M229" s="70" t="s">
        <v>732</v>
      </c>
    </row>
    <row r="230" s="1" customFormat="1" spans="1:13">
      <c r="A230" s="40">
        <v>228</v>
      </c>
      <c r="B230" s="41">
        <v>303001</v>
      </c>
      <c r="C230" s="42" t="s">
        <v>503</v>
      </c>
      <c r="D230" s="42" t="s">
        <v>508</v>
      </c>
      <c r="E230" s="42" t="s">
        <v>509</v>
      </c>
      <c r="F230" s="43">
        <v>290</v>
      </c>
      <c r="G230" s="43">
        <v>290</v>
      </c>
      <c r="H230" s="42">
        <v>290</v>
      </c>
      <c r="I230" s="89">
        <f t="shared" si="5"/>
        <v>1</v>
      </c>
      <c r="J230" s="90" t="s">
        <v>14</v>
      </c>
      <c r="K230" s="42" t="s">
        <v>64</v>
      </c>
      <c r="L230" s="54" t="s">
        <v>733</v>
      </c>
      <c r="M230" s="70" t="s">
        <v>732</v>
      </c>
    </row>
    <row r="231" s="1" customFormat="1" spans="1:13">
      <c r="A231" s="40">
        <v>229</v>
      </c>
      <c r="B231" s="41">
        <v>303001</v>
      </c>
      <c r="C231" s="42" t="s">
        <v>503</v>
      </c>
      <c r="D231" s="42" t="s">
        <v>510</v>
      </c>
      <c r="E231" s="42" t="s">
        <v>511</v>
      </c>
      <c r="F231" s="43">
        <v>30</v>
      </c>
      <c r="G231" s="43">
        <v>30</v>
      </c>
      <c r="H231" s="42">
        <v>30</v>
      </c>
      <c r="I231" s="89">
        <f t="shared" si="5"/>
        <v>1</v>
      </c>
      <c r="J231" s="90" t="s">
        <v>14</v>
      </c>
      <c r="K231" s="42" t="s">
        <v>731</v>
      </c>
      <c r="L231" s="54" t="s">
        <v>65</v>
      </c>
      <c r="M231" s="70" t="s">
        <v>732</v>
      </c>
    </row>
    <row r="232" s="1" customFormat="1" spans="1:13">
      <c r="A232" s="40">
        <v>230</v>
      </c>
      <c r="B232" s="41">
        <v>303001</v>
      </c>
      <c r="C232" s="42" t="s">
        <v>503</v>
      </c>
      <c r="D232" s="42" t="s">
        <v>512</v>
      </c>
      <c r="E232" s="42" t="s">
        <v>513</v>
      </c>
      <c r="F232" s="43">
        <v>50</v>
      </c>
      <c r="G232" s="43">
        <v>50</v>
      </c>
      <c r="H232" s="42">
        <v>50</v>
      </c>
      <c r="I232" s="89">
        <f t="shared" si="5"/>
        <v>1</v>
      </c>
      <c r="J232" s="90" t="s">
        <v>14</v>
      </c>
      <c r="K232" s="42" t="s">
        <v>731</v>
      </c>
      <c r="L232" s="54" t="s">
        <v>65</v>
      </c>
      <c r="M232" s="70" t="s">
        <v>732</v>
      </c>
    </row>
    <row r="233" s="1" customFormat="1" spans="1:13">
      <c r="A233" s="40">
        <v>231</v>
      </c>
      <c r="B233" s="41">
        <v>303001</v>
      </c>
      <c r="C233" s="42" t="s">
        <v>503</v>
      </c>
      <c r="D233" s="42" t="s">
        <v>514</v>
      </c>
      <c r="E233" s="42" t="s">
        <v>515</v>
      </c>
      <c r="F233" s="43">
        <v>550</v>
      </c>
      <c r="G233" s="43">
        <v>550</v>
      </c>
      <c r="H233" s="42">
        <v>496</v>
      </c>
      <c r="I233" s="89">
        <f t="shared" si="5"/>
        <v>0.901818181818182</v>
      </c>
      <c r="J233" s="90" t="s">
        <v>14</v>
      </c>
      <c r="K233" s="42" t="s">
        <v>64</v>
      </c>
      <c r="L233" s="54" t="s">
        <v>733</v>
      </c>
      <c r="M233" s="70" t="s">
        <v>732</v>
      </c>
    </row>
    <row r="234" s="1" customFormat="1" spans="1:13">
      <c r="A234" s="40">
        <v>232</v>
      </c>
      <c r="B234" s="41">
        <v>303001</v>
      </c>
      <c r="C234" s="42" t="s">
        <v>503</v>
      </c>
      <c r="D234" s="42" t="s">
        <v>516</v>
      </c>
      <c r="E234" s="42" t="s">
        <v>517</v>
      </c>
      <c r="F234" s="43">
        <v>30</v>
      </c>
      <c r="G234" s="43">
        <v>30</v>
      </c>
      <c r="H234" s="42">
        <v>30</v>
      </c>
      <c r="I234" s="89">
        <f t="shared" si="5"/>
        <v>1</v>
      </c>
      <c r="J234" s="90" t="s">
        <v>14</v>
      </c>
      <c r="K234" s="42" t="s">
        <v>731</v>
      </c>
      <c r="L234" s="54" t="s">
        <v>65</v>
      </c>
      <c r="M234" s="70" t="s">
        <v>732</v>
      </c>
    </row>
    <row r="235" s="1" customFormat="1" ht="17.25" spans="1:13">
      <c r="A235" s="40">
        <v>233</v>
      </c>
      <c r="B235" s="41">
        <v>303001</v>
      </c>
      <c r="C235" s="42" t="s">
        <v>503</v>
      </c>
      <c r="D235" s="42" t="s">
        <v>518</v>
      </c>
      <c r="E235" s="63" t="s">
        <v>519</v>
      </c>
      <c r="F235" s="43">
        <v>315</v>
      </c>
      <c r="G235" s="43">
        <v>315</v>
      </c>
      <c r="H235" s="42">
        <v>237.5</v>
      </c>
      <c r="I235" s="89">
        <f t="shared" si="5"/>
        <v>0.753968253968254</v>
      </c>
      <c r="J235" s="90" t="s">
        <v>14</v>
      </c>
      <c r="K235" s="42" t="s">
        <v>64</v>
      </c>
      <c r="L235" s="54" t="s">
        <v>733</v>
      </c>
      <c r="M235" s="70" t="s">
        <v>732</v>
      </c>
    </row>
    <row r="236" s="1" customFormat="1" spans="1:13">
      <c r="A236" s="40">
        <v>234</v>
      </c>
      <c r="B236" s="41">
        <v>303001</v>
      </c>
      <c r="C236" s="42" t="s">
        <v>503</v>
      </c>
      <c r="D236" s="42" t="s">
        <v>520</v>
      </c>
      <c r="E236" s="42" t="s">
        <v>521</v>
      </c>
      <c r="F236" s="43">
        <v>540</v>
      </c>
      <c r="G236" s="43">
        <v>540</v>
      </c>
      <c r="H236" s="42">
        <v>413.7</v>
      </c>
      <c r="I236" s="89">
        <f t="shared" si="5"/>
        <v>0.766111111111111</v>
      </c>
      <c r="J236" s="90" t="s">
        <v>14</v>
      </c>
      <c r="K236" s="42" t="s">
        <v>64</v>
      </c>
      <c r="L236" s="54" t="s">
        <v>733</v>
      </c>
      <c r="M236" s="70" t="s">
        <v>732</v>
      </c>
    </row>
    <row r="237" s="1" customFormat="1" spans="1:13">
      <c r="A237" s="40">
        <v>235</v>
      </c>
      <c r="B237" s="41">
        <v>303001</v>
      </c>
      <c r="C237" s="42" t="s">
        <v>503</v>
      </c>
      <c r="D237" s="42" t="s">
        <v>522</v>
      </c>
      <c r="E237" s="42" t="s">
        <v>523</v>
      </c>
      <c r="F237" s="43">
        <v>18.58</v>
      </c>
      <c r="G237" s="43">
        <v>18.58</v>
      </c>
      <c r="H237" s="42">
        <v>18.58</v>
      </c>
      <c r="I237" s="89">
        <f>H237/G237</f>
        <v>1</v>
      </c>
      <c r="J237" s="90" t="s">
        <v>14</v>
      </c>
      <c r="K237" s="42" t="s">
        <v>731</v>
      </c>
      <c r="L237" s="54" t="s">
        <v>65</v>
      </c>
      <c r="M237" s="70" t="s">
        <v>732</v>
      </c>
    </row>
    <row r="238" s="1" customFormat="1" spans="1:13">
      <c r="A238" s="40">
        <v>236</v>
      </c>
      <c r="B238" s="41">
        <v>303001</v>
      </c>
      <c r="C238" s="42" t="s">
        <v>503</v>
      </c>
      <c r="D238" s="42" t="s">
        <v>524</v>
      </c>
      <c r="E238" s="42" t="s">
        <v>525</v>
      </c>
      <c r="F238" s="43">
        <v>15.72</v>
      </c>
      <c r="G238" s="43">
        <v>15.72</v>
      </c>
      <c r="H238" s="42">
        <v>15.72</v>
      </c>
      <c r="I238" s="89">
        <f>H238/G238</f>
        <v>1</v>
      </c>
      <c r="J238" s="90" t="s">
        <v>14</v>
      </c>
      <c r="K238" s="42" t="s">
        <v>731</v>
      </c>
      <c r="L238" s="54" t="s">
        <v>65</v>
      </c>
      <c r="M238" s="70" t="s">
        <v>732</v>
      </c>
    </row>
    <row r="239" s="1" customFormat="1" spans="1:13">
      <c r="A239" s="40">
        <v>237</v>
      </c>
      <c r="B239" s="41">
        <v>303001</v>
      </c>
      <c r="C239" s="42" t="s">
        <v>503</v>
      </c>
      <c r="D239" s="42" t="s">
        <v>526</v>
      </c>
      <c r="E239" s="42" t="s">
        <v>527</v>
      </c>
      <c r="F239" s="43">
        <v>342</v>
      </c>
      <c r="G239" s="43">
        <v>342</v>
      </c>
      <c r="H239" s="42">
        <v>259.66</v>
      </c>
      <c r="I239" s="89">
        <f>H239/G239</f>
        <v>0.759239766081871</v>
      </c>
      <c r="J239" s="90" t="s">
        <v>14</v>
      </c>
      <c r="K239" s="42" t="s">
        <v>64</v>
      </c>
      <c r="L239" s="54" t="s">
        <v>734</v>
      </c>
      <c r="M239" s="70" t="s">
        <v>732</v>
      </c>
    </row>
    <row r="240" s="140" customFormat="1" spans="1:13">
      <c r="A240" s="40">
        <v>238</v>
      </c>
      <c r="B240" s="153">
        <v>303001</v>
      </c>
      <c r="C240" s="154" t="s">
        <v>503</v>
      </c>
      <c r="D240" s="154" t="s">
        <v>528</v>
      </c>
      <c r="E240" s="154" t="s">
        <v>529</v>
      </c>
      <c r="F240" s="167">
        <v>1076.98</v>
      </c>
      <c r="G240" s="167">
        <v>1076.98</v>
      </c>
      <c r="H240" s="154">
        <v>1062.88</v>
      </c>
      <c r="I240" s="170">
        <f t="shared" ref="I240:I254" si="6">H240/G240</f>
        <v>0.986907834871585</v>
      </c>
      <c r="J240" s="175" t="s">
        <v>418</v>
      </c>
      <c r="K240" s="154" t="s">
        <v>64</v>
      </c>
      <c r="L240" s="157" t="s">
        <v>733</v>
      </c>
      <c r="M240" s="166" t="s">
        <v>732</v>
      </c>
    </row>
    <row r="241" s="1" customFormat="1" ht="17.25" spans="1:13">
      <c r="A241" s="40">
        <v>239</v>
      </c>
      <c r="B241" s="41">
        <v>304001</v>
      </c>
      <c r="C241" s="42" t="s">
        <v>530</v>
      </c>
      <c r="D241" s="42" t="s">
        <v>531</v>
      </c>
      <c r="E241" s="102" t="s">
        <v>532</v>
      </c>
      <c r="F241" s="43">
        <v>5</v>
      </c>
      <c r="G241" s="43">
        <v>5</v>
      </c>
      <c r="H241" s="42">
        <v>5</v>
      </c>
      <c r="I241" s="89">
        <f t="shared" si="6"/>
        <v>1</v>
      </c>
      <c r="J241" s="90" t="s">
        <v>14</v>
      </c>
      <c r="K241" s="42" t="s">
        <v>731</v>
      </c>
      <c r="L241" s="54" t="s">
        <v>65</v>
      </c>
      <c r="M241" s="70" t="s">
        <v>732</v>
      </c>
    </row>
    <row r="242" s="140" customFormat="1" ht="17.25" spans="1:13">
      <c r="A242" s="40">
        <v>240</v>
      </c>
      <c r="B242" s="153">
        <v>304001</v>
      </c>
      <c r="C242" s="154" t="s">
        <v>530</v>
      </c>
      <c r="D242" s="154" t="s">
        <v>533</v>
      </c>
      <c r="E242" s="178" t="s">
        <v>534</v>
      </c>
      <c r="F242" s="155">
        <v>8.5</v>
      </c>
      <c r="G242" s="155">
        <v>8.5</v>
      </c>
      <c r="H242" s="154">
        <v>8.5</v>
      </c>
      <c r="I242" s="170">
        <f t="shared" si="6"/>
        <v>1</v>
      </c>
      <c r="J242" s="175" t="s">
        <v>14</v>
      </c>
      <c r="K242" s="154" t="s">
        <v>731</v>
      </c>
      <c r="L242" s="157" t="s">
        <v>65</v>
      </c>
      <c r="M242" s="166" t="s">
        <v>732</v>
      </c>
    </row>
    <row r="243" s="1" customFormat="1" spans="1:13">
      <c r="A243" s="40">
        <v>241</v>
      </c>
      <c r="B243" s="41">
        <v>311002</v>
      </c>
      <c r="C243" s="42" t="s">
        <v>535</v>
      </c>
      <c r="D243" s="42" t="s">
        <v>536</v>
      </c>
      <c r="E243" s="42" t="s">
        <v>537</v>
      </c>
      <c r="F243" s="43">
        <v>200</v>
      </c>
      <c r="G243" s="40">
        <v>294.61</v>
      </c>
      <c r="H243" s="42">
        <v>324.5457</v>
      </c>
      <c r="I243" s="89">
        <f t="shared" si="6"/>
        <v>1.10161128271274</v>
      </c>
      <c r="J243" s="90" t="s">
        <v>14</v>
      </c>
      <c r="K243" s="42" t="s">
        <v>64</v>
      </c>
      <c r="L243" s="54" t="s">
        <v>65</v>
      </c>
      <c r="M243" s="70" t="s">
        <v>732</v>
      </c>
    </row>
    <row r="244" s="140" customFormat="1" spans="1:13">
      <c r="A244" s="40">
        <v>242</v>
      </c>
      <c r="B244" s="179">
        <v>311002</v>
      </c>
      <c r="C244" s="180" t="s">
        <v>535</v>
      </c>
      <c r="D244" s="181" t="s">
        <v>538</v>
      </c>
      <c r="E244" s="180" t="s">
        <v>539</v>
      </c>
      <c r="F244" s="182">
        <v>270</v>
      </c>
      <c r="G244" s="182">
        <v>270</v>
      </c>
      <c r="H244" s="181">
        <v>270</v>
      </c>
      <c r="I244" s="170">
        <f t="shared" si="6"/>
        <v>1</v>
      </c>
      <c r="J244" s="175" t="s">
        <v>14</v>
      </c>
      <c r="K244" s="180" t="s">
        <v>731</v>
      </c>
      <c r="L244" s="183" t="s">
        <v>65</v>
      </c>
      <c r="M244" s="166" t="s">
        <v>732</v>
      </c>
    </row>
    <row r="245" s="31" customFormat="1" spans="1:13">
      <c r="A245" s="56">
        <v>243</v>
      </c>
      <c r="B245" s="57">
        <v>311002</v>
      </c>
      <c r="C245" s="58" t="s">
        <v>535</v>
      </c>
      <c r="D245" s="58" t="s">
        <v>540</v>
      </c>
      <c r="E245" s="58" t="s">
        <v>541</v>
      </c>
      <c r="F245" s="62">
        <v>93</v>
      </c>
      <c r="G245" s="62">
        <v>93</v>
      </c>
      <c r="H245" s="58">
        <v>93</v>
      </c>
      <c r="I245" s="100">
        <f t="shared" si="6"/>
        <v>1</v>
      </c>
      <c r="J245" s="90" t="s">
        <v>14</v>
      </c>
      <c r="K245" s="58" t="s">
        <v>64</v>
      </c>
      <c r="L245" s="61" t="s">
        <v>65</v>
      </c>
      <c r="M245" s="75" t="s">
        <v>732</v>
      </c>
    </row>
    <row r="246" s="1" customFormat="1" spans="1:13">
      <c r="A246" s="40">
        <v>244</v>
      </c>
      <c r="B246" s="41">
        <v>311002</v>
      </c>
      <c r="C246" s="42" t="s">
        <v>535</v>
      </c>
      <c r="D246" s="42" t="s">
        <v>542</v>
      </c>
      <c r="E246" s="42" t="s">
        <v>543</v>
      </c>
      <c r="F246" s="43">
        <v>15</v>
      </c>
      <c r="G246" s="43">
        <v>15</v>
      </c>
      <c r="H246" s="42">
        <v>15</v>
      </c>
      <c r="I246" s="89">
        <f t="shared" si="6"/>
        <v>1</v>
      </c>
      <c r="J246" s="90" t="s">
        <v>14</v>
      </c>
      <c r="K246" s="42" t="s">
        <v>64</v>
      </c>
      <c r="L246" s="54" t="s">
        <v>734</v>
      </c>
      <c r="M246" s="70" t="s">
        <v>732</v>
      </c>
    </row>
    <row r="247" s="1" customFormat="1" spans="1:13">
      <c r="A247" s="40">
        <v>245</v>
      </c>
      <c r="B247" s="41">
        <v>311002</v>
      </c>
      <c r="C247" s="42" t="s">
        <v>535</v>
      </c>
      <c r="D247" s="42" t="s">
        <v>544</v>
      </c>
      <c r="E247" s="53" t="s">
        <v>545</v>
      </c>
      <c r="F247" s="43">
        <v>50</v>
      </c>
      <c r="G247" s="43">
        <v>50</v>
      </c>
      <c r="H247" s="42">
        <v>0</v>
      </c>
      <c r="I247" s="89">
        <f t="shared" si="6"/>
        <v>0</v>
      </c>
      <c r="J247" s="90" t="s">
        <v>14</v>
      </c>
      <c r="K247" s="42" t="s">
        <v>64</v>
      </c>
      <c r="L247" s="54" t="s">
        <v>65</v>
      </c>
      <c r="M247" s="70" t="s">
        <v>732</v>
      </c>
    </row>
    <row r="248" s="1" customFormat="1" spans="1:13">
      <c r="A248" s="40">
        <v>246</v>
      </c>
      <c r="B248" s="41">
        <v>312002</v>
      </c>
      <c r="C248" s="42" t="s">
        <v>546</v>
      </c>
      <c r="D248" s="42" t="s">
        <v>547</v>
      </c>
      <c r="E248" s="53" t="s">
        <v>548</v>
      </c>
      <c r="F248" s="43">
        <v>200</v>
      </c>
      <c r="G248" s="43">
        <v>200</v>
      </c>
      <c r="H248" s="42">
        <v>151.92</v>
      </c>
      <c r="I248" s="89">
        <f t="shared" si="6"/>
        <v>0.7596</v>
      </c>
      <c r="J248" s="90" t="s">
        <v>14</v>
      </c>
      <c r="K248" s="42" t="s">
        <v>64</v>
      </c>
      <c r="L248" s="54" t="s">
        <v>733</v>
      </c>
      <c r="M248" s="70" t="s">
        <v>732</v>
      </c>
    </row>
    <row r="249" s="1" customFormat="1" spans="1:13">
      <c r="A249" s="40">
        <v>247</v>
      </c>
      <c r="B249" s="41">
        <v>312002</v>
      </c>
      <c r="C249" s="42" t="s">
        <v>546</v>
      </c>
      <c r="D249" s="42" t="s">
        <v>549</v>
      </c>
      <c r="E249" s="42" t="s">
        <v>550</v>
      </c>
      <c r="F249" s="43">
        <v>50</v>
      </c>
      <c r="G249" s="43">
        <v>50</v>
      </c>
      <c r="H249" s="42">
        <v>50</v>
      </c>
      <c r="I249" s="89">
        <f t="shared" si="6"/>
        <v>1</v>
      </c>
      <c r="J249" s="90" t="s">
        <v>14</v>
      </c>
      <c r="K249" s="42" t="s">
        <v>731</v>
      </c>
      <c r="L249" s="54" t="s">
        <v>65</v>
      </c>
      <c r="M249" s="70" t="s">
        <v>732</v>
      </c>
    </row>
    <row r="250" s="1" customFormat="1" spans="1:13">
      <c r="A250" s="40">
        <v>248</v>
      </c>
      <c r="B250" s="41">
        <v>312002</v>
      </c>
      <c r="C250" s="42" t="s">
        <v>546</v>
      </c>
      <c r="D250" s="42" t="s">
        <v>551</v>
      </c>
      <c r="E250" s="42" t="s">
        <v>552</v>
      </c>
      <c r="F250" s="43">
        <v>40</v>
      </c>
      <c r="G250" s="43">
        <v>40</v>
      </c>
      <c r="H250" s="42">
        <v>40</v>
      </c>
      <c r="I250" s="89">
        <f t="shared" si="6"/>
        <v>1</v>
      </c>
      <c r="J250" s="90" t="s">
        <v>14</v>
      </c>
      <c r="K250" s="42" t="s">
        <v>731</v>
      </c>
      <c r="L250" s="54" t="s">
        <v>65</v>
      </c>
      <c r="M250" s="70" t="s">
        <v>732</v>
      </c>
    </row>
    <row r="251" s="1" customFormat="1" spans="1:13">
      <c r="A251" s="40">
        <v>249</v>
      </c>
      <c r="B251" s="41">
        <v>312002</v>
      </c>
      <c r="C251" s="42" t="s">
        <v>546</v>
      </c>
      <c r="D251" s="42" t="s">
        <v>553</v>
      </c>
      <c r="E251" s="42" t="s">
        <v>554</v>
      </c>
      <c r="F251" s="43">
        <v>48.7</v>
      </c>
      <c r="G251" s="40">
        <v>48.7</v>
      </c>
      <c r="H251" s="42">
        <v>14.067</v>
      </c>
      <c r="I251" s="89">
        <f t="shared" si="6"/>
        <v>0.288850102669405</v>
      </c>
      <c r="J251" s="90" t="s">
        <v>14</v>
      </c>
      <c r="K251" s="42" t="s">
        <v>64</v>
      </c>
      <c r="L251" s="54" t="s">
        <v>65</v>
      </c>
      <c r="M251" s="70" t="s">
        <v>732</v>
      </c>
    </row>
    <row r="252" s="1" customFormat="1" spans="1:13">
      <c r="A252" s="40">
        <v>250</v>
      </c>
      <c r="B252" s="41">
        <v>312002</v>
      </c>
      <c r="C252" s="42" t="s">
        <v>546</v>
      </c>
      <c r="D252" s="42" t="s">
        <v>555</v>
      </c>
      <c r="E252" s="53" t="s">
        <v>556</v>
      </c>
      <c r="F252" s="43">
        <v>51</v>
      </c>
      <c r="G252" s="43">
        <v>51</v>
      </c>
      <c r="H252" s="42">
        <v>0</v>
      </c>
      <c r="I252" s="89">
        <f t="shared" si="6"/>
        <v>0</v>
      </c>
      <c r="J252" s="90" t="s">
        <v>14</v>
      </c>
      <c r="K252" s="42" t="s">
        <v>64</v>
      </c>
      <c r="L252" s="54" t="s">
        <v>65</v>
      </c>
      <c r="M252" s="70" t="s">
        <v>732</v>
      </c>
    </row>
    <row r="253" s="140" customFormat="1" spans="1:13">
      <c r="A253" s="40">
        <v>251</v>
      </c>
      <c r="B253" s="153">
        <v>312002</v>
      </c>
      <c r="C253" s="154" t="s">
        <v>546</v>
      </c>
      <c r="D253" s="154" t="s">
        <v>557</v>
      </c>
      <c r="E253" s="154" t="s">
        <v>558</v>
      </c>
      <c r="F253" s="155">
        <v>200</v>
      </c>
      <c r="G253" s="156">
        <v>200</v>
      </c>
      <c r="H253" s="154">
        <v>157.44</v>
      </c>
      <c r="I253" s="170">
        <f t="shared" si="6"/>
        <v>0.7872</v>
      </c>
      <c r="J253" s="175" t="s">
        <v>14</v>
      </c>
      <c r="K253" s="154" t="s">
        <v>64</v>
      </c>
      <c r="L253" s="157" t="s">
        <v>733</v>
      </c>
      <c r="M253" s="166" t="s">
        <v>732</v>
      </c>
    </row>
    <row r="254" s="1" customFormat="1" spans="1:13">
      <c r="A254" s="40">
        <v>252</v>
      </c>
      <c r="B254" s="41">
        <v>312002</v>
      </c>
      <c r="C254" s="42" t="s">
        <v>546</v>
      </c>
      <c r="D254" s="42" t="s">
        <v>559</v>
      </c>
      <c r="E254" s="42" t="s">
        <v>560</v>
      </c>
      <c r="F254" s="43">
        <v>15</v>
      </c>
      <c r="G254" s="43">
        <v>15</v>
      </c>
      <c r="H254" s="42">
        <v>14.63</v>
      </c>
      <c r="I254" s="89">
        <f t="shared" si="6"/>
        <v>0.975333333333333</v>
      </c>
      <c r="J254" s="90" t="s">
        <v>14</v>
      </c>
      <c r="K254" s="42" t="s">
        <v>64</v>
      </c>
      <c r="L254" s="54" t="s">
        <v>734</v>
      </c>
      <c r="M254" s="70" t="s">
        <v>732</v>
      </c>
    </row>
    <row r="255" s="140" customFormat="1" spans="1:13">
      <c r="A255" s="40">
        <v>253</v>
      </c>
      <c r="B255" s="153">
        <v>313002</v>
      </c>
      <c r="C255" s="154" t="s">
        <v>561</v>
      </c>
      <c r="D255" s="154" t="s">
        <v>562</v>
      </c>
      <c r="E255" s="154" t="s">
        <v>563</v>
      </c>
      <c r="F255" s="155">
        <v>150</v>
      </c>
      <c r="G255" s="155">
        <v>150</v>
      </c>
      <c r="H255" s="154">
        <v>150</v>
      </c>
      <c r="I255" s="170">
        <f t="shared" ref="I255:I260" si="7">H255/G255</f>
        <v>1</v>
      </c>
      <c r="J255" s="175" t="s">
        <v>14</v>
      </c>
      <c r="K255" s="154" t="s">
        <v>64</v>
      </c>
      <c r="L255" s="157" t="s">
        <v>65</v>
      </c>
      <c r="M255" s="166" t="s">
        <v>732</v>
      </c>
    </row>
    <row r="256" s="1" customFormat="1" spans="1:13">
      <c r="A256" s="40">
        <v>254</v>
      </c>
      <c r="B256" s="41">
        <v>313002</v>
      </c>
      <c r="C256" s="42" t="s">
        <v>561</v>
      </c>
      <c r="D256" s="42" t="s">
        <v>564</v>
      </c>
      <c r="E256" s="42" t="s">
        <v>543</v>
      </c>
      <c r="F256" s="43">
        <v>95</v>
      </c>
      <c r="G256" s="43">
        <v>95</v>
      </c>
      <c r="H256" s="42">
        <v>35.946</v>
      </c>
      <c r="I256" s="89">
        <f t="shared" si="7"/>
        <v>0.378378947368421</v>
      </c>
      <c r="J256" s="90" t="s">
        <v>14</v>
      </c>
      <c r="K256" s="42" t="s">
        <v>64</v>
      </c>
      <c r="L256" s="54" t="s">
        <v>733</v>
      </c>
      <c r="M256" s="70" t="s">
        <v>732</v>
      </c>
    </row>
    <row r="257" s="1" customFormat="1" spans="1:13">
      <c r="A257" s="40">
        <v>255</v>
      </c>
      <c r="B257" s="41">
        <v>313002</v>
      </c>
      <c r="C257" s="42" t="s">
        <v>561</v>
      </c>
      <c r="D257" s="42" t="s">
        <v>565</v>
      </c>
      <c r="E257" s="42" t="s">
        <v>566</v>
      </c>
      <c r="F257" s="43">
        <v>25.48</v>
      </c>
      <c r="G257" s="43">
        <v>25.48</v>
      </c>
      <c r="H257" s="42">
        <v>25.48</v>
      </c>
      <c r="I257" s="89">
        <f t="shared" si="7"/>
        <v>1</v>
      </c>
      <c r="J257" s="90" t="s">
        <v>14</v>
      </c>
      <c r="K257" s="42" t="s">
        <v>731</v>
      </c>
      <c r="L257" s="54" t="s">
        <v>65</v>
      </c>
      <c r="M257" s="70" t="s">
        <v>732</v>
      </c>
    </row>
    <row r="258" s="1" customFormat="1" spans="1:13">
      <c r="A258" s="40">
        <v>256</v>
      </c>
      <c r="B258" s="41">
        <v>313002</v>
      </c>
      <c r="C258" s="42" t="s">
        <v>561</v>
      </c>
      <c r="D258" s="42" t="s">
        <v>567</v>
      </c>
      <c r="E258" s="42" t="s">
        <v>568</v>
      </c>
      <c r="F258" s="43">
        <v>50</v>
      </c>
      <c r="G258" s="40">
        <v>50</v>
      </c>
      <c r="H258" s="42">
        <v>50</v>
      </c>
      <c r="I258" s="89">
        <f t="shared" si="7"/>
        <v>1</v>
      </c>
      <c r="J258" s="90" t="s">
        <v>14</v>
      </c>
      <c r="K258" s="42" t="s">
        <v>64</v>
      </c>
      <c r="L258" s="54" t="s">
        <v>65</v>
      </c>
      <c r="M258" s="70" t="s">
        <v>732</v>
      </c>
    </row>
    <row r="259" s="1" customFormat="1" spans="1:13">
      <c r="A259" s="40">
        <v>257</v>
      </c>
      <c r="B259" s="41">
        <v>313002</v>
      </c>
      <c r="C259" s="42" t="s">
        <v>561</v>
      </c>
      <c r="D259" s="42" t="s">
        <v>569</v>
      </c>
      <c r="E259" s="42" t="s">
        <v>570</v>
      </c>
      <c r="F259" s="43">
        <v>123</v>
      </c>
      <c r="G259" s="43">
        <v>123</v>
      </c>
      <c r="H259" s="42">
        <v>123</v>
      </c>
      <c r="I259" s="89">
        <f t="shared" si="7"/>
        <v>1</v>
      </c>
      <c r="J259" s="90" t="s">
        <v>14</v>
      </c>
      <c r="K259" s="42" t="s">
        <v>64</v>
      </c>
      <c r="L259" s="54" t="s">
        <v>65</v>
      </c>
      <c r="M259" s="70" t="s">
        <v>732</v>
      </c>
    </row>
    <row r="260" s="31" customFormat="1" spans="1:13">
      <c r="A260" s="56">
        <v>258</v>
      </c>
      <c r="B260" s="57">
        <v>314002</v>
      </c>
      <c r="C260" s="58" t="s">
        <v>571</v>
      </c>
      <c r="D260" s="58" t="s">
        <v>572</v>
      </c>
      <c r="E260" s="58" t="s">
        <v>537</v>
      </c>
      <c r="F260" s="62">
        <v>15</v>
      </c>
      <c r="G260" s="56">
        <v>22</v>
      </c>
      <c r="H260" s="184">
        <f>21.4556+2.2446</f>
        <v>23.7002</v>
      </c>
      <c r="I260" s="100">
        <f t="shared" si="7"/>
        <v>1.07728181818182</v>
      </c>
      <c r="J260" s="90" t="s">
        <v>14</v>
      </c>
      <c r="K260" s="58" t="s">
        <v>64</v>
      </c>
      <c r="L260" s="61" t="s">
        <v>65</v>
      </c>
      <c r="M260" s="75" t="s">
        <v>732</v>
      </c>
    </row>
    <row r="261" s="140" customFormat="1" spans="1:13">
      <c r="A261" s="40">
        <v>259</v>
      </c>
      <c r="B261" s="153">
        <v>314002</v>
      </c>
      <c r="C261" s="154" t="s">
        <v>571</v>
      </c>
      <c r="D261" s="154" t="s">
        <v>573</v>
      </c>
      <c r="E261" s="185" t="s">
        <v>574</v>
      </c>
      <c r="F261" s="155">
        <v>50</v>
      </c>
      <c r="G261" s="155">
        <v>50</v>
      </c>
      <c r="H261" s="154">
        <v>50</v>
      </c>
      <c r="I261" s="170">
        <f t="shared" ref="I261:I266" si="8">H261/G261</f>
        <v>1</v>
      </c>
      <c r="J261" s="175" t="s">
        <v>14</v>
      </c>
      <c r="K261" s="154" t="s">
        <v>731</v>
      </c>
      <c r="L261" s="157" t="s">
        <v>65</v>
      </c>
      <c r="M261" s="166" t="s">
        <v>732</v>
      </c>
    </row>
    <row r="262" s="140" customFormat="1" spans="1:13">
      <c r="A262" s="40">
        <v>260</v>
      </c>
      <c r="B262" s="153">
        <v>314002</v>
      </c>
      <c r="C262" s="154" t="s">
        <v>571</v>
      </c>
      <c r="D262" s="154" t="s">
        <v>575</v>
      </c>
      <c r="E262" s="154" t="s">
        <v>576</v>
      </c>
      <c r="F262" s="155">
        <v>75</v>
      </c>
      <c r="G262" s="155">
        <v>75</v>
      </c>
      <c r="H262" s="154">
        <v>75</v>
      </c>
      <c r="I262" s="170">
        <f t="shared" si="8"/>
        <v>1</v>
      </c>
      <c r="J262" s="175" t="s">
        <v>14</v>
      </c>
      <c r="K262" s="154" t="s">
        <v>64</v>
      </c>
      <c r="L262" s="157" t="s">
        <v>733</v>
      </c>
      <c r="M262" s="166" t="s">
        <v>732</v>
      </c>
    </row>
    <row r="263" s="1" customFormat="1" spans="1:13">
      <c r="A263" s="40">
        <v>261</v>
      </c>
      <c r="B263" s="41">
        <v>314002</v>
      </c>
      <c r="C263" s="42" t="s">
        <v>571</v>
      </c>
      <c r="D263" s="42" t="s">
        <v>577</v>
      </c>
      <c r="E263" s="53" t="s">
        <v>578</v>
      </c>
      <c r="F263" s="43">
        <v>50</v>
      </c>
      <c r="G263" s="40">
        <v>50</v>
      </c>
      <c r="H263" s="42">
        <v>50</v>
      </c>
      <c r="I263" s="89">
        <f t="shared" si="8"/>
        <v>1</v>
      </c>
      <c r="J263" s="90" t="s">
        <v>14</v>
      </c>
      <c r="K263" s="42" t="s">
        <v>64</v>
      </c>
      <c r="L263" s="54" t="s">
        <v>733</v>
      </c>
      <c r="M263" s="70" t="s">
        <v>732</v>
      </c>
    </row>
    <row r="264" s="1" customFormat="1" spans="1:13">
      <c r="A264" s="40">
        <v>262</v>
      </c>
      <c r="B264" s="41">
        <v>314002</v>
      </c>
      <c r="C264" s="42" t="s">
        <v>571</v>
      </c>
      <c r="D264" s="42" t="s">
        <v>579</v>
      </c>
      <c r="E264" s="42" t="s">
        <v>580</v>
      </c>
      <c r="F264" s="43">
        <v>115.99</v>
      </c>
      <c r="G264" s="43">
        <v>115.99</v>
      </c>
      <c r="H264" s="42">
        <v>55.2384</v>
      </c>
      <c r="I264" s="89">
        <f t="shared" si="8"/>
        <v>0.476234158117079</v>
      </c>
      <c r="J264" s="90" t="s">
        <v>14</v>
      </c>
      <c r="K264" s="42" t="s">
        <v>64</v>
      </c>
      <c r="L264" s="54" t="s">
        <v>733</v>
      </c>
      <c r="M264" s="70" t="s">
        <v>732</v>
      </c>
    </row>
    <row r="265" s="31" customFormat="1" spans="1:13">
      <c r="A265" s="56">
        <v>263</v>
      </c>
      <c r="B265" s="57">
        <v>314002</v>
      </c>
      <c r="C265" s="58" t="s">
        <v>571</v>
      </c>
      <c r="D265" s="58" t="s">
        <v>581</v>
      </c>
      <c r="E265" s="58" t="s">
        <v>543</v>
      </c>
      <c r="F265" s="62">
        <v>75</v>
      </c>
      <c r="G265" s="62">
        <v>75</v>
      </c>
      <c r="H265" s="58">
        <f>60+14.99876</f>
        <v>74.99876</v>
      </c>
      <c r="I265" s="100">
        <f t="shared" si="8"/>
        <v>0.999983466666667</v>
      </c>
      <c r="J265" s="90" t="s">
        <v>14</v>
      </c>
      <c r="K265" s="58" t="s">
        <v>64</v>
      </c>
      <c r="L265" s="61" t="s">
        <v>734</v>
      </c>
      <c r="M265" s="75" t="s">
        <v>732</v>
      </c>
    </row>
    <row r="266" s="31" customFormat="1" spans="1:13">
      <c r="A266" s="56">
        <v>264</v>
      </c>
      <c r="B266" s="57">
        <v>315002</v>
      </c>
      <c r="C266" s="58" t="s">
        <v>582</v>
      </c>
      <c r="D266" s="58" t="s">
        <v>583</v>
      </c>
      <c r="E266" s="58" t="s">
        <v>543</v>
      </c>
      <c r="F266" s="62">
        <v>60</v>
      </c>
      <c r="G266" s="62">
        <v>60</v>
      </c>
      <c r="H266" s="184">
        <f>30+15+15</f>
        <v>60</v>
      </c>
      <c r="I266" s="100">
        <f t="shared" si="8"/>
        <v>1</v>
      </c>
      <c r="J266" s="90" t="s">
        <v>14</v>
      </c>
      <c r="K266" s="58" t="s">
        <v>64</v>
      </c>
      <c r="L266" s="61" t="s">
        <v>734</v>
      </c>
      <c r="M266" s="75" t="s">
        <v>732</v>
      </c>
    </row>
    <row r="267" s="1" customFormat="1" spans="1:13">
      <c r="A267" s="40">
        <v>265</v>
      </c>
      <c r="B267" s="41">
        <v>315002</v>
      </c>
      <c r="C267" s="42" t="s">
        <v>582</v>
      </c>
      <c r="D267" s="42" t="s">
        <v>584</v>
      </c>
      <c r="E267" s="42" t="s">
        <v>585</v>
      </c>
      <c r="F267" s="43">
        <v>21</v>
      </c>
      <c r="G267" s="43">
        <v>21</v>
      </c>
      <c r="H267" s="42">
        <v>21</v>
      </c>
      <c r="I267" s="89">
        <f t="shared" ref="I267:I269" si="9">H267/G267</f>
        <v>1</v>
      </c>
      <c r="J267" s="90" t="s">
        <v>14</v>
      </c>
      <c r="K267" s="42" t="s">
        <v>64</v>
      </c>
      <c r="L267" s="54" t="s">
        <v>65</v>
      </c>
      <c r="M267" s="70" t="s">
        <v>732</v>
      </c>
    </row>
    <row r="268" s="1" customFormat="1" spans="1:13">
      <c r="A268" s="40">
        <v>266</v>
      </c>
      <c r="B268" s="41">
        <v>315002</v>
      </c>
      <c r="C268" s="42" t="s">
        <v>582</v>
      </c>
      <c r="D268" s="42" t="s">
        <v>586</v>
      </c>
      <c r="E268" s="53" t="s">
        <v>587</v>
      </c>
      <c r="F268" s="43">
        <v>200</v>
      </c>
      <c r="G268" s="43">
        <v>200</v>
      </c>
      <c r="H268" s="42">
        <v>198.22</v>
      </c>
      <c r="I268" s="89">
        <f t="shared" si="9"/>
        <v>0.9911</v>
      </c>
      <c r="J268" s="90" t="s">
        <v>14</v>
      </c>
      <c r="K268" s="42" t="s">
        <v>64</v>
      </c>
      <c r="L268" s="54" t="s">
        <v>65</v>
      </c>
      <c r="M268" s="70" t="s">
        <v>732</v>
      </c>
    </row>
    <row r="269" s="31" customFormat="1" spans="1:13">
      <c r="A269" s="56">
        <v>267</v>
      </c>
      <c r="B269" s="57">
        <v>315002</v>
      </c>
      <c r="C269" s="58" t="s">
        <v>582</v>
      </c>
      <c r="D269" s="58" t="s">
        <v>588</v>
      </c>
      <c r="E269" s="58" t="s">
        <v>589</v>
      </c>
      <c r="F269" s="62">
        <v>144</v>
      </c>
      <c r="G269" s="62">
        <v>144</v>
      </c>
      <c r="H269" s="58">
        <f>80+20+25</f>
        <v>125</v>
      </c>
      <c r="I269" s="100">
        <f t="shared" si="9"/>
        <v>0.868055555555556</v>
      </c>
      <c r="J269" s="90" t="s">
        <v>14</v>
      </c>
      <c r="K269" s="58" t="s">
        <v>64</v>
      </c>
      <c r="L269" s="61" t="s">
        <v>65</v>
      </c>
      <c r="M269" s="75" t="s">
        <v>732</v>
      </c>
    </row>
    <row r="270" s="140" customFormat="1" spans="1:13">
      <c r="A270" s="40">
        <v>268</v>
      </c>
      <c r="B270" s="153">
        <v>315002</v>
      </c>
      <c r="C270" s="154" t="s">
        <v>582</v>
      </c>
      <c r="D270" s="154" t="s">
        <v>590</v>
      </c>
      <c r="E270" s="185" t="s">
        <v>591</v>
      </c>
      <c r="F270" s="155">
        <v>200</v>
      </c>
      <c r="G270" s="155">
        <v>200</v>
      </c>
      <c r="H270" s="154">
        <v>200</v>
      </c>
      <c r="I270" s="170">
        <f t="shared" ref="I270:I333" si="10">H270/G270</f>
        <v>1</v>
      </c>
      <c r="J270" s="175" t="s">
        <v>14</v>
      </c>
      <c r="K270" s="154" t="s">
        <v>731</v>
      </c>
      <c r="L270" s="157" t="s">
        <v>65</v>
      </c>
      <c r="M270" s="166" t="s">
        <v>732</v>
      </c>
    </row>
    <row r="271" s="1" customFormat="1" spans="1:13">
      <c r="A271" s="40">
        <v>269</v>
      </c>
      <c r="B271" s="41">
        <v>315002</v>
      </c>
      <c r="C271" s="42" t="s">
        <v>582</v>
      </c>
      <c r="D271" s="42" t="s">
        <v>592</v>
      </c>
      <c r="E271" s="53" t="s">
        <v>593</v>
      </c>
      <c r="F271" s="43">
        <v>29.6</v>
      </c>
      <c r="G271" s="43">
        <v>29.6</v>
      </c>
      <c r="H271" s="42">
        <v>29.6</v>
      </c>
      <c r="I271" s="89">
        <f t="shared" si="10"/>
        <v>1</v>
      </c>
      <c r="J271" s="90" t="s">
        <v>14</v>
      </c>
      <c r="K271" s="42" t="s">
        <v>731</v>
      </c>
      <c r="L271" s="54" t="s">
        <v>65</v>
      </c>
      <c r="M271" s="70" t="s">
        <v>732</v>
      </c>
    </row>
    <row r="272" s="140" customFormat="1" spans="1:13">
      <c r="A272" s="40">
        <v>270</v>
      </c>
      <c r="B272" s="153">
        <v>316002</v>
      </c>
      <c r="C272" s="154" t="s">
        <v>594</v>
      </c>
      <c r="D272" s="154" t="s">
        <v>595</v>
      </c>
      <c r="E272" s="154" t="s">
        <v>596</v>
      </c>
      <c r="F272" s="155">
        <v>30</v>
      </c>
      <c r="G272" s="156">
        <v>30</v>
      </c>
      <c r="H272" s="154">
        <v>30</v>
      </c>
      <c r="I272" s="170">
        <f t="shared" si="10"/>
        <v>1</v>
      </c>
      <c r="J272" s="175" t="s">
        <v>14</v>
      </c>
      <c r="K272" s="154" t="s">
        <v>64</v>
      </c>
      <c r="L272" s="157" t="s">
        <v>733</v>
      </c>
      <c r="M272" s="166" t="s">
        <v>732</v>
      </c>
    </row>
    <row r="273" s="1" customFormat="1" spans="1:13">
      <c r="A273" s="40">
        <v>271</v>
      </c>
      <c r="B273" s="41">
        <v>316002</v>
      </c>
      <c r="C273" s="42" t="s">
        <v>594</v>
      </c>
      <c r="D273" s="42" t="s">
        <v>597</v>
      </c>
      <c r="E273" s="42" t="s">
        <v>598</v>
      </c>
      <c r="F273" s="43">
        <v>30</v>
      </c>
      <c r="G273" s="43">
        <v>30</v>
      </c>
      <c r="H273" s="42">
        <v>30</v>
      </c>
      <c r="I273" s="89">
        <f t="shared" si="10"/>
        <v>1</v>
      </c>
      <c r="J273" s="90" t="s">
        <v>14</v>
      </c>
      <c r="K273" s="42" t="s">
        <v>64</v>
      </c>
      <c r="L273" s="54" t="s">
        <v>733</v>
      </c>
      <c r="M273" s="70" t="s">
        <v>732</v>
      </c>
    </row>
    <row r="274" s="139" customFormat="1" spans="1:13">
      <c r="A274" s="171">
        <v>272</v>
      </c>
      <c r="B274" s="147">
        <v>317002</v>
      </c>
      <c r="C274" s="148" t="s">
        <v>599</v>
      </c>
      <c r="D274" s="148" t="s">
        <v>600</v>
      </c>
      <c r="E274" s="148" t="s">
        <v>601</v>
      </c>
      <c r="F274" s="172">
        <v>912</v>
      </c>
      <c r="G274" s="172">
        <v>912</v>
      </c>
      <c r="H274" s="148">
        <f>306+18.034425+12.555+100+60</f>
        <v>496.589425</v>
      </c>
      <c r="I274" s="176">
        <f t="shared" si="10"/>
        <v>0.544505948464912</v>
      </c>
      <c r="J274" s="175" t="s">
        <v>14</v>
      </c>
      <c r="K274" s="148" t="s">
        <v>731</v>
      </c>
      <c r="L274" s="163" t="s">
        <v>737</v>
      </c>
      <c r="M274" s="164" t="s">
        <v>732</v>
      </c>
    </row>
    <row r="275" s="1" customFormat="1" spans="1:13">
      <c r="A275" s="40">
        <v>273</v>
      </c>
      <c r="B275" s="41">
        <v>317002</v>
      </c>
      <c r="C275" s="42" t="s">
        <v>599</v>
      </c>
      <c r="D275" s="42" t="s">
        <v>602</v>
      </c>
      <c r="E275" s="42" t="s">
        <v>543</v>
      </c>
      <c r="F275" s="43">
        <v>15</v>
      </c>
      <c r="G275" s="40">
        <v>15</v>
      </c>
      <c r="H275" s="42">
        <v>0</v>
      </c>
      <c r="I275" s="89">
        <f t="shared" si="10"/>
        <v>0</v>
      </c>
      <c r="J275" s="90" t="s">
        <v>14</v>
      </c>
      <c r="K275" s="42" t="s">
        <v>64</v>
      </c>
      <c r="L275" s="54" t="s">
        <v>65</v>
      </c>
      <c r="M275" s="70" t="s">
        <v>732</v>
      </c>
    </row>
    <row r="276" s="140" customFormat="1" spans="1:13">
      <c r="A276" s="40">
        <v>274</v>
      </c>
      <c r="B276" s="153">
        <v>318002</v>
      </c>
      <c r="C276" s="154" t="s">
        <v>603</v>
      </c>
      <c r="D276" s="154" t="s">
        <v>604</v>
      </c>
      <c r="E276" s="154" t="s">
        <v>537</v>
      </c>
      <c r="F276" s="155">
        <v>130</v>
      </c>
      <c r="G276" s="156">
        <v>596</v>
      </c>
      <c r="H276" s="154">
        <v>489.0614</v>
      </c>
      <c r="I276" s="170">
        <f t="shared" si="10"/>
        <v>0.820572818791946</v>
      </c>
      <c r="J276" s="175" t="s">
        <v>14</v>
      </c>
      <c r="K276" s="154" t="s">
        <v>64</v>
      </c>
      <c r="L276" s="157" t="s">
        <v>65</v>
      </c>
      <c r="M276" s="166" t="s">
        <v>732</v>
      </c>
    </row>
    <row r="277" s="1" customFormat="1" spans="1:13">
      <c r="A277" s="40">
        <v>275</v>
      </c>
      <c r="B277" s="41">
        <v>318002</v>
      </c>
      <c r="C277" s="42" t="s">
        <v>603</v>
      </c>
      <c r="D277" s="42" t="s">
        <v>605</v>
      </c>
      <c r="E277" s="53" t="s">
        <v>606</v>
      </c>
      <c r="F277" s="43">
        <v>20</v>
      </c>
      <c r="G277" s="43">
        <v>20</v>
      </c>
      <c r="H277" s="42">
        <v>20</v>
      </c>
      <c r="I277" s="89">
        <f t="shared" si="10"/>
        <v>1</v>
      </c>
      <c r="J277" s="90" t="s">
        <v>14</v>
      </c>
      <c r="K277" s="42" t="s">
        <v>731</v>
      </c>
      <c r="L277" s="54" t="s">
        <v>65</v>
      </c>
      <c r="M277" s="70" t="s">
        <v>732</v>
      </c>
    </row>
    <row r="278" s="1" customFormat="1" spans="1:13">
      <c r="A278" s="40">
        <v>276</v>
      </c>
      <c r="B278" s="41">
        <v>318002</v>
      </c>
      <c r="C278" s="42" t="s">
        <v>603</v>
      </c>
      <c r="D278" s="42" t="s">
        <v>607</v>
      </c>
      <c r="E278" s="42" t="s">
        <v>608</v>
      </c>
      <c r="F278" s="43">
        <v>30</v>
      </c>
      <c r="G278" s="43">
        <v>30</v>
      </c>
      <c r="H278" s="42">
        <v>30</v>
      </c>
      <c r="I278" s="89">
        <f t="shared" si="10"/>
        <v>1</v>
      </c>
      <c r="J278" s="90" t="s">
        <v>14</v>
      </c>
      <c r="K278" s="42" t="s">
        <v>731</v>
      </c>
      <c r="L278" s="54" t="s">
        <v>65</v>
      </c>
      <c r="M278" s="70" t="s">
        <v>732</v>
      </c>
    </row>
    <row r="279" s="1" customFormat="1" spans="1:13">
      <c r="A279" s="40">
        <v>277</v>
      </c>
      <c r="B279" s="41">
        <v>318002</v>
      </c>
      <c r="C279" s="42" t="s">
        <v>603</v>
      </c>
      <c r="D279" s="42" t="s">
        <v>609</v>
      </c>
      <c r="E279" s="42" t="s">
        <v>610</v>
      </c>
      <c r="F279" s="43">
        <v>50</v>
      </c>
      <c r="G279" s="43">
        <v>50</v>
      </c>
      <c r="H279" s="42">
        <v>50</v>
      </c>
      <c r="I279" s="89">
        <f t="shared" si="10"/>
        <v>1</v>
      </c>
      <c r="J279" s="90" t="s">
        <v>14</v>
      </c>
      <c r="K279" s="42" t="s">
        <v>731</v>
      </c>
      <c r="L279" s="54" t="s">
        <v>65</v>
      </c>
      <c r="M279" s="70" t="s">
        <v>732</v>
      </c>
    </row>
    <row r="280" s="1" customFormat="1" spans="1:13">
      <c r="A280" s="40">
        <v>278</v>
      </c>
      <c r="B280" s="41">
        <v>318002</v>
      </c>
      <c r="C280" s="42" t="s">
        <v>603</v>
      </c>
      <c r="D280" s="42" t="s">
        <v>611</v>
      </c>
      <c r="E280" s="53" t="s">
        <v>612</v>
      </c>
      <c r="F280" s="43">
        <v>278</v>
      </c>
      <c r="G280" s="40">
        <v>278</v>
      </c>
      <c r="H280" s="42">
        <v>90.4</v>
      </c>
      <c r="I280" s="89">
        <f t="shared" si="10"/>
        <v>0.325179856115108</v>
      </c>
      <c r="J280" s="90" t="s">
        <v>14</v>
      </c>
      <c r="K280" s="42" t="s">
        <v>64</v>
      </c>
      <c r="L280" s="54" t="s">
        <v>65</v>
      </c>
      <c r="M280" s="70" t="s">
        <v>732</v>
      </c>
    </row>
    <row r="281" s="1" customFormat="1" spans="1:13">
      <c r="A281" s="40">
        <v>279</v>
      </c>
      <c r="B281" s="41">
        <v>318002</v>
      </c>
      <c r="C281" s="42" t="s">
        <v>603</v>
      </c>
      <c r="D281" s="42" t="s">
        <v>613</v>
      </c>
      <c r="E281" s="42" t="s">
        <v>614</v>
      </c>
      <c r="F281" s="43">
        <v>20</v>
      </c>
      <c r="G281" s="43">
        <v>20</v>
      </c>
      <c r="H281" s="42">
        <v>20</v>
      </c>
      <c r="I281" s="89">
        <f t="shared" si="10"/>
        <v>1</v>
      </c>
      <c r="J281" s="90" t="s">
        <v>14</v>
      </c>
      <c r="K281" s="42" t="s">
        <v>731</v>
      </c>
      <c r="L281" s="54" t="s">
        <v>65</v>
      </c>
      <c r="M281" s="70" t="s">
        <v>732</v>
      </c>
    </row>
    <row r="282" s="1" customFormat="1" spans="1:13">
      <c r="A282" s="40">
        <v>280</v>
      </c>
      <c r="B282" s="41">
        <v>318002</v>
      </c>
      <c r="C282" s="42" t="s">
        <v>603</v>
      </c>
      <c r="D282" s="42" t="s">
        <v>615</v>
      </c>
      <c r="E282" s="42" t="s">
        <v>616</v>
      </c>
      <c r="F282" s="43">
        <v>58</v>
      </c>
      <c r="G282" s="43">
        <v>58</v>
      </c>
      <c r="H282" s="42">
        <v>15</v>
      </c>
      <c r="I282" s="89">
        <f t="shared" si="10"/>
        <v>0.258620689655172</v>
      </c>
      <c r="J282" s="90" t="s">
        <v>14</v>
      </c>
      <c r="K282" s="42" t="s">
        <v>64</v>
      </c>
      <c r="L282" s="54" t="s">
        <v>65</v>
      </c>
      <c r="M282" s="70" t="s">
        <v>732</v>
      </c>
    </row>
    <row r="283" s="140" customFormat="1" spans="1:13">
      <c r="A283" s="40">
        <v>281</v>
      </c>
      <c r="B283" s="153">
        <v>401001</v>
      </c>
      <c r="C283" s="154" t="s">
        <v>617</v>
      </c>
      <c r="D283" s="154" t="s">
        <v>618</v>
      </c>
      <c r="E283" s="154" t="s">
        <v>619</v>
      </c>
      <c r="F283" s="167">
        <v>1500</v>
      </c>
      <c r="G283" s="167">
        <v>1500</v>
      </c>
      <c r="H283" s="154">
        <v>1500</v>
      </c>
      <c r="I283" s="170">
        <f t="shared" si="10"/>
        <v>1</v>
      </c>
      <c r="J283" s="175" t="s">
        <v>14</v>
      </c>
      <c r="K283" s="154" t="s">
        <v>64</v>
      </c>
      <c r="L283" s="157" t="s">
        <v>733</v>
      </c>
      <c r="M283" s="166" t="s">
        <v>732</v>
      </c>
    </row>
    <row r="284" s="1" customFormat="1" spans="1:13">
      <c r="A284" s="40">
        <v>282</v>
      </c>
      <c r="B284" s="41">
        <v>401001</v>
      </c>
      <c r="C284" s="42" t="s">
        <v>617</v>
      </c>
      <c r="D284" s="42" t="s">
        <v>620</v>
      </c>
      <c r="E284" s="42" t="s">
        <v>621</v>
      </c>
      <c r="F284" s="43">
        <v>24.03</v>
      </c>
      <c r="G284" s="43">
        <v>24.03</v>
      </c>
      <c r="H284" s="42">
        <v>24.03</v>
      </c>
      <c r="I284" s="89">
        <f t="shared" si="10"/>
        <v>1</v>
      </c>
      <c r="J284" s="90" t="s">
        <v>14</v>
      </c>
      <c r="K284" s="42" t="s">
        <v>64</v>
      </c>
      <c r="L284" s="54" t="s">
        <v>733</v>
      </c>
      <c r="M284" s="70" t="s">
        <v>732</v>
      </c>
    </row>
    <row r="285" s="1" customFormat="1" spans="1:13">
      <c r="A285" s="40">
        <v>283</v>
      </c>
      <c r="B285" s="41">
        <v>401001</v>
      </c>
      <c r="C285" s="42" t="s">
        <v>617</v>
      </c>
      <c r="D285" s="42" t="s">
        <v>622</v>
      </c>
      <c r="E285" s="42" t="s">
        <v>623</v>
      </c>
      <c r="F285" s="43">
        <v>223</v>
      </c>
      <c r="G285" s="43">
        <v>223</v>
      </c>
      <c r="H285" s="42">
        <v>130.52</v>
      </c>
      <c r="I285" s="89">
        <f t="shared" si="10"/>
        <v>0.585291479820628</v>
      </c>
      <c r="J285" s="90" t="s">
        <v>14</v>
      </c>
      <c r="K285" s="42" t="s">
        <v>64</v>
      </c>
      <c r="L285" s="54" t="s">
        <v>737</v>
      </c>
      <c r="M285" s="70" t="s">
        <v>732</v>
      </c>
    </row>
    <row r="286" s="1" customFormat="1" spans="1:13">
      <c r="A286" s="40">
        <v>284</v>
      </c>
      <c r="B286" s="41">
        <v>401001</v>
      </c>
      <c r="C286" s="42" t="s">
        <v>617</v>
      </c>
      <c r="D286" s="42" t="s">
        <v>624</v>
      </c>
      <c r="E286" s="42" t="s">
        <v>625</v>
      </c>
      <c r="F286" s="43">
        <v>130</v>
      </c>
      <c r="G286" s="43">
        <v>130</v>
      </c>
      <c r="H286" s="42">
        <v>130</v>
      </c>
      <c r="I286" s="89">
        <f t="shared" si="10"/>
        <v>1</v>
      </c>
      <c r="J286" s="90" t="s">
        <v>14</v>
      </c>
      <c r="K286" s="42" t="s">
        <v>64</v>
      </c>
      <c r="L286" s="54" t="s">
        <v>737</v>
      </c>
      <c r="M286" s="70" t="s">
        <v>732</v>
      </c>
    </row>
    <row r="287" s="1" customFormat="1" spans="1:13">
      <c r="A287" s="40">
        <v>285</v>
      </c>
      <c r="B287" s="41">
        <v>401001</v>
      </c>
      <c r="C287" s="42" t="s">
        <v>617</v>
      </c>
      <c r="D287" s="42" t="s">
        <v>626</v>
      </c>
      <c r="E287" s="42" t="s">
        <v>627</v>
      </c>
      <c r="F287" s="43">
        <v>83.51</v>
      </c>
      <c r="G287" s="43">
        <v>83.51</v>
      </c>
      <c r="H287" s="42">
        <v>50.57</v>
      </c>
      <c r="I287" s="89">
        <f t="shared" si="10"/>
        <v>0.605556220811879</v>
      </c>
      <c r="J287" s="90" t="s">
        <v>418</v>
      </c>
      <c r="K287" s="42" t="s">
        <v>64</v>
      </c>
      <c r="L287" s="54" t="s">
        <v>737</v>
      </c>
      <c r="M287" s="70" t="s">
        <v>732</v>
      </c>
    </row>
    <row r="288" s="1" customFormat="1" spans="1:13">
      <c r="A288" s="40">
        <v>286</v>
      </c>
      <c r="B288" s="41">
        <v>401001</v>
      </c>
      <c r="C288" s="42" t="s">
        <v>617</v>
      </c>
      <c r="D288" s="42" t="s">
        <v>628</v>
      </c>
      <c r="E288" s="42" t="s">
        <v>629</v>
      </c>
      <c r="F288" s="43">
        <v>88.19</v>
      </c>
      <c r="G288" s="43">
        <v>88.19</v>
      </c>
      <c r="H288" s="42">
        <v>79.17</v>
      </c>
      <c r="I288" s="89">
        <f t="shared" si="10"/>
        <v>0.89772083002608</v>
      </c>
      <c r="J288" s="90" t="s">
        <v>14</v>
      </c>
      <c r="K288" s="42" t="s">
        <v>64</v>
      </c>
      <c r="L288" s="54" t="s">
        <v>733</v>
      </c>
      <c r="M288" s="70" t="s">
        <v>732</v>
      </c>
    </row>
    <row r="289" s="1" customFormat="1" spans="1:13">
      <c r="A289" s="40">
        <v>287</v>
      </c>
      <c r="B289" s="41">
        <v>401001</v>
      </c>
      <c r="C289" s="42" t="s">
        <v>617</v>
      </c>
      <c r="D289" s="42" t="s">
        <v>630</v>
      </c>
      <c r="E289" s="42" t="s">
        <v>631</v>
      </c>
      <c r="F289" s="78">
        <v>1037.51</v>
      </c>
      <c r="G289" s="40">
        <v>954</v>
      </c>
      <c r="H289" s="42">
        <v>568.34</v>
      </c>
      <c r="I289" s="89">
        <f t="shared" si="10"/>
        <v>0.595744234800839</v>
      </c>
      <c r="J289" s="90" t="s">
        <v>418</v>
      </c>
      <c r="K289" s="42" t="s">
        <v>64</v>
      </c>
      <c r="L289" s="54" t="s">
        <v>733</v>
      </c>
      <c r="M289" s="70" t="s">
        <v>732</v>
      </c>
    </row>
    <row r="290" s="1" customFormat="1" spans="1:13">
      <c r="A290" s="40">
        <v>288</v>
      </c>
      <c r="B290" s="41">
        <v>401001</v>
      </c>
      <c r="C290" s="42" t="s">
        <v>617</v>
      </c>
      <c r="D290" s="42" t="s">
        <v>632</v>
      </c>
      <c r="E290" s="42" t="s">
        <v>633</v>
      </c>
      <c r="F290" s="43">
        <v>20</v>
      </c>
      <c r="G290" s="43">
        <v>20</v>
      </c>
      <c r="H290" s="42">
        <v>20</v>
      </c>
      <c r="I290" s="89">
        <f t="shared" si="10"/>
        <v>1</v>
      </c>
      <c r="J290" s="90" t="s">
        <v>14</v>
      </c>
      <c r="K290" s="42" t="s">
        <v>64</v>
      </c>
      <c r="L290" s="54" t="s">
        <v>734</v>
      </c>
      <c r="M290" s="70" t="s">
        <v>732</v>
      </c>
    </row>
    <row r="291" s="1" customFormat="1" spans="1:13">
      <c r="A291" s="40">
        <v>289</v>
      </c>
      <c r="B291" s="41">
        <v>401001</v>
      </c>
      <c r="C291" s="42" t="s">
        <v>617</v>
      </c>
      <c r="D291" s="42" t="s">
        <v>634</v>
      </c>
      <c r="E291" s="42" t="s">
        <v>635</v>
      </c>
      <c r="F291" s="43">
        <v>30</v>
      </c>
      <c r="G291" s="43">
        <v>30</v>
      </c>
      <c r="H291" s="42">
        <v>27</v>
      </c>
      <c r="I291" s="89">
        <f t="shared" si="10"/>
        <v>0.9</v>
      </c>
      <c r="J291" s="90" t="s">
        <v>418</v>
      </c>
      <c r="K291" s="42" t="s">
        <v>64</v>
      </c>
      <c r="L291" s="54" t="s">
        <v>65</v>
      </c>
      <c r="M291" s="70" t="s">
        <v>732</v>
      </c>
    </row>
    <row r="292" s="1" customFormat="1" spans="1:13">
      <c r="A292" s="40">
        <v>290</v>
      </c>
      <c r="B292" s="41">
        <v>401001</v>
      </c>
      <c r="C292" s="42" t="s">
        <v>617</v>
      </c>
      <c r="D292" s="42" t="s">
        <v>636</v>
      </c>
      <c r="E292" s="42" t="s">
        <v>637</v>
      </c>
      <c r="F292" s="43">
        <v>928</v>
      </c>
      <c r="G292" s="40">
        <v>705</v>
      </c>
      <c r="H292" s="42">
        <v>203.07</v>
      </c>
      <c r="I292" s="89">
        <f t="shared" si="10"/>
        <v>0.288042553191489</v>
      </c>
      <c r="J292" s="90" t="s">
        <v>418</v>
      </c>
      <c r="K292" s="42" t="s">
        <v>64</v>
      </c>
      <c r="L292" s="54" t="s">
        <v>733</v>
      </c>
      <c r="M292" s="70" t="s">
        <v>732</v>
      </c>
    </row>
    <row r="293" s="1" customFormat="1" spans="1:13">
      <c r="A293" s="40">
        <v>291</v>
      </c>
      <c r="B293" s="41">
        <v>402001</v>
      </c>
      <c r="C293" s="42" t="s">
        <v>638</v>
      </c>
      <c r="D293" s="42" t="s">
        <v>639</v>
      </c>
      <c r="E293" s="42" t="s">
        <v>640</v>
      </c>
      <c r="F293" s="43">
        <v>47.5</v>
      </c>
      <c r="G293" s="43">
        <v>47.5</v>
      </c>
      <c r="H293" s="42">
        <v>47.5</v>
      </c>
      <c r="I293" s="89">
        <f t="shared" si="10"/>
        <v>1</v>
      </c>
      <c r="J293" s="90" t="s">
        <v>14</v>
      </c>
      <c r="K293" s="42" t="s">
        <v>731</v>
      </c>
      <c r="L293" s="54" t="s">
        <v>65</v>
      </c>
      <c r="M293" s="70" t="s">
        <v>732</v>
      </c>
    </row>
    <row r="294" s="1" customFormat="1" spans="1:13">
      <c r="A294" s="40">
        <v>292</v>
      </c>
      <c r="B294" s="41">
        <v>402001</v>
      </c>
      <c r="C294" s="42" t="s">
        <v>638</v>
      </c>
      <c r="D294" s="42" t="s">
        <v>641</v>
      </c>
      <c r="E294" s="42" t="s">
        <v>642</v>
      </c>
      <c r="F294" s="43">
        <v>10</v>
      </c>
      <c r="G294" s="43">
        <v>10</v>
      </c>
      <c r="H294" s="42">
        <v>10</v>
      </c>
      <c r="I294" s="89">
        <f t="shared" si="10"/>
        <v>1</v>
      </c>
      <c r="J294" s="90" t="s">
        <v>14</v>
      </c>
      <c r="K294" s="42" t="s">
        <v>731</v>
      </c>
      <c r="L294" s="54" t="s">
        <v>65</v>
      </c>
      <c r="M294" s="70" t="s">
        <v>732</v>
      </c>
    </row>
    <row r="295" s="140" customFormat="1" spans="1:13">
      <c r="A295" s="40">
        <v>293</v>
      </c>
      <c r="B295" s="153">
        <v>402001</v>
      </c>
      <c r="C295" s="154" t="s">
        <v>638</v>
      </c>
      <c r="D295" s="154" t="s">
        <v>643</v>
      </c>
      <c r="E295" s="154" t="s">
        <v>644</v>
      </c>
      <c r="F295" s="155">
        <v>30</v>
      </c>
      <c r="G295" s="155">
        <v>30</v>
      </c>
      <c r="H295" s="154">
        <v>30</v>
      </c>
      <c r="I295" s="170">
        <f t="shared" si="10"/>
        <v>1</v>
      </c>
      <c r="J295" s="175" t="s">
        <v>14</v>
      </c>
      <c r="K295" s="154" t="s">
        <v>731</v>
      </c>
      <c r="L295" s="157" t="s">
        <v>65</v>
      </c>
      <c r="M295" s="166" t="s">
        <v>732</v>
      </c>
    </row>
    <row r="296" s="1" customFormat="1" spans="1:13">
      <c r="A296" s="40">
        <v>294</v>
      </c>
      <c r="B296" s="41">
        <v>402001</v>
      </c>
      <c r="C296" s="42" t="s">
        <v>638</v>
      </c>
      <c r="D296" s="42" t="s">
        <v>645</v>
      </c>
      <c r="E296" s="42" t="s">
        <v>646</v>
      </c>
      <c r="F296" s="43">
        <v>5</v>
      </c>
      <c r="G296" s="43">
        <v>5</v>
      </c>
      <c r="H296" s="42">
        <v>5</v>
      </c>
      <c r="I296" s="89">
        <f t="shared" si="10"/>
        <v>1</v>
      </c>
      <c r="J296" s="90" t="s">
        <v>14</v>
      </c>
      <c r="K296" s="42" t="s">
        <v>731</v>
      </c>
      <c r="L296" s="54" t="s">
        <v>65</v>
      </c>
      <c r="M296" s="70" t="s">
        <v>732</v>
      </c>
    </row>
    <row r="297" s="1" customFormat="1" spans="1:13">
      <c r="A297" s="40">
        <v>295</v>
      </c>
      <c r="B297" s="41">
        <v>402001</v>
      </c>
      <c r="C297" s="42" t="s">
        <v>638</v>
      </c>
      <c r="D297" s="42" t="s">
        <v>647</v>
      </c>
      <c r="E297" s="42" t="s">
        <v>648</v>
      </c>
      <c r="F297" s="43">
        <v>42.2</v>
      </c>
      <c r="G297" s="43">
        <v>42.2</v>
      </c>
      <c r="H297" s="42">
        <v>42.2</v>
      </c>
      <c r="I297" s="89">
        <f t="shared" si="10"/>
        <v>1</v>
      </c>
      <c r="J297" s="90" t="s">
        <v>14</v>
      </c>
      <c r="K297" s="42" t="s">
        <v>731</v>
      </c>
      <c r="L297" s="54" t="s">
        <v>65</v>
      </c>
      <c r="M297" s="70" t="s">
        <v>732</v>
      </c>
    </row>
    <row r="298" s="140" customFormat="1" spans="1:13">
      <c r="A298" s="40">
        <v>296</v>
      </c>
      <c r="B298" s="153">
        <v>403001</v>
      </c>
      <c r="C298" s="154" t="s">
        <v>649</v>
      </c>
      <c r="D298" s="154" t="s">
        <v>650</v>
      </c>
      <c r="E298" s="154" t="s">
        <v>651</v>
      </c>
      <c r="F298" s="155">
        <v>50</v>
      </c>
      <c r="G298" s="155">
        <v>50</v>
      </c>
      <c r="H298" s="154">
        <v>50</v>
      </c>
      <c r="I298" s="170">
        <f t="shared" si="10"/>
        <v>1</v>
      </c>
      <c r="J298" s="175" t="s">
        <v>14</v>
      </c>
      <c r="K298" s="154" t="s">
        <v>64</v>
      </c>
      <c r="L298" s="157" t="s">
        <v>734</v>
      </c>
      <c r="M298" s="166" t="s">
        <v>732</v>
      </c>
    </row>
    <row r="299" s="1" customFormat="1" spans="1:13">
      <c r="A299" s="40">
        <v>297</v>
      </c>
      <c r="B299" s="41">
        <v>403001</v>
      </c>
      <c r="C299" s="42" t="s">
        <v>649</v>
      </c>
      <c r="D299" s="42" t="s">
        <v>652</v>
      </c>
      <c r="E299" s="42" t="s">
        <v>653</v>
      </c>
      <c r="F299" s="43">
        <v>50</v>
      </c>
      <c r="G299" s="43">
        <v>50</v>
      </c>
      <c r="H299" s="42">
        <v>50</v>
      </c>
      <c r="I299" s="89">
        <f t="shared" si="10"/>
        <v>1</v>
      </c>
      <c r="J299" s="90" t="s">
        <v>14</v>
      </c>
      <c r="K299" s="42" t="s">
        <v>64</v>
      </c>
      <c r="L299" s="54" t="s">
        <v>65</v>
      </c>
      <c r="M299" s="70" t="s">
        <v>732</v>
      </c>
    </row>
    <row r="300" s="1" customFormat="1" spans="1:13">
      <c r="A300" s="40">
        <v>298</v>
      </c>
      <c r="B300" s="103">
        <v>403001</v>
      </c>
      <c r="C300" s="53" t="s">
        <v>649</v>
      </c>
      <c r="D300" s="63" t="s">
        <v>654</v>
      </c>
      <c r="E300" s="63" t="s">
        <v>655</v>
      </c>
      <c r="F300" s="62">
        <v>0.3</v>
      </c>
      <c r="G300" s="62">
        <v>0.3</v>
      </c>
      <c r="H300" s="63">
        <v>0.3</v>
      </c>
      <c r="I300" s="105">
        <f t="shared" si="10"/>
        <v>1</v>
      </c>
      <c r="J300" s="90" t="s">
        <v>14</v>
      </c>
      <c r="K300" s="53" t="s">
        <v>64</v>
      </c>
      <c r="L300" s="99" t="s">
        <v>65</v>
      </c>
      <c r="M300" s="70" t="s">
        <v>732</v>
      </c>
    </row>
    <row r="301" s="1" customFormat="1" spans="1:13">
      <c r="A301" s="40">
        <v>299</v>
      </c>
      <c r="B301" s="153">
        <v>405001</v>
      </c>
      <c r="C301" s="154" t="s">
        <v>53</v>
      </c>
      <c r="D301" s="154" t="s">
        <v>54</v>
      </c>
      <c r="E301" s="154" t="s">
        <v>55</v>
      </c>
      <c r="F301" s="186">
        <v>1560</v>
      </c>
      <c r="G301" s="186">
        <v>1560</v>
      </c>
      <c r="H301" s="186">
        <v>1560</v>
      </c>
      <c r="I301" s="170">
        <f t="shared" si="10"/>
        <v>1</v>
      </c>
      <c r="J301" s="185" t="s">
        <v>14</v>
      </c>
      <c r="K301" s="154" t="s">
        <v>64</v>
      </c>
      <c r="L301" s="157" t="s">
        <v>65</v>
      </c>
      <c r="M301" s="166" t="s">
        <v>736</v>
      </c>
    </row>
    <row r="302" s="1" customFormat="1" spans="1:13">
      <c r="A302" s="40">
        <v>300</v>
      </c>
      <c r="B302" s="41">
        <v>405001</v>
      </c>
      <c r="C302" s="42" t="s">
        <v>53</v>
      </c>
      <c r="D302" s="42" t="s">
        <v>656</v>
      </c>
      <c r="E302" s="42" t="s">
        <v>657</v>
      </c>
      <c r="F302" s="43">
        <v>420</v>
      </c>
      <c r="G302" s="43">
        <v>420</v>
      </c>
      <c r="H302" s="42">
        <v>268</v>
      </c>
      <c r="I302" s="89">
        <f t="shared" si="10"/>
        <v>0.638095238095238</v>
      </c>
      <c r="J302" s="90" t="s">
        <v>418</v>
      </c>
      <c r="K302" s="42" t="s">
        <v>64</v>
      </c>
      <c r="L302" s="54" t="s">
        <v>65</v>
      </c>
      <c r="M302" s="70" t="s">
        <v>732</v>
      </c>
    </row>
    <row r="303" s="140" customFormat="1" spans="1:13">
      <c r="A303" s="40">
        <v>301</v>
      </c>
      <c r="B303" s="41">
        <v>405001</v>
      </c>
      <c r="C303" s="42" t="s">
        <v>53</v>
      </c>
      <c r="D303" s="42" t="s">
        <v>658</v>
      </c>
      <c r="E303" s="42" t="s">
        <v>659</v>
      </c>
      <c r="F303" s="43">
        <v>80</v>
      </c>
      <c r="G303" s="43">
        <v>80</v>
      </c>
      <c r="H303" s="42">
        <v>78.6</v>
      </c>
      <c r="I303" s="89">
        <f t="shared" si="10"/>
        <v>0.9825</v>
      </c>
      <c r="J303" s="90" t="s">
        <v>14</v>
      </c>
      <c r="K303" s="42" t="s">
        <v>64</v>
      </c>
      <c r="L303" s="54" t="s">
        <v>65</v>
      </c>
      <c r="M303" s="70" t="s">
        <v>732</v>
      </c>
    </row>
    <row r="304" s="1" customFormat="1" spans="1:13">
      <c r="A304" s="40">
        <v>302</v>
      </c>
      <c r="B304" s="153">
        <v>405001</v>
      </c>
      <c r="C304" s="154" t="s">
        <v>53</v>
      </c>
      <c r="D304" s="154" t="s">
        <v>660</v>
      </c>
      <c r="E304" s="154" t="s">
        <v>661</v>
      </c>
      <c r="F304" s="155">
        <v>630</v>
      </c>
      <c r="G304" s="155">
        <v>630</v>
      </c>
      <c r="H304" s="154">
        <v>504</v>
      </c>
      <c r="I304" s="170">
        <f t="shared" si="10"/>
        <v>0.8</v>
      </c>
      <c r="J304" s="175" t="s">
        <v>418</v>
      </c>
      <c r="K304" s="154" t="s">
        <v>64</v>
      </c>
      <c r="L304" s="157" t="s">
        <v>65</v>
      </c>
      <c r="M304" s="166" t="s">
        <v>732</v>
      </c>
    </row>
    <row r="305" s="140" customFormat="1" spans="1:13">
      <c r="A305" s="40">
        <v>303</v>
      </c>
      <c r="B305" s="41">
        <v>405001</v>
      </c>
      <c r="C305" s="42" t="s">
        <v>53</v>
      </c>
      <c r="D305" s="42" t="s">
        <v>662</v>
      </c>
      <c r="E305" s="42" t="s">
        <v>663</v>
      </c>
      <c r="F305" s="43">
        <v>333.82</v>
      </c>
      <c r="G305" s="43">
        <v>333.82</v>
      </c>
      <c r="H305" s="42">
        <v>333.82</v>
      </c>
      <c r="I305" s="89">
        <f t="shared" si="10"/>
        <v>1</v>
      </c>
      <c r="J305" s="90" t="s">
        <v>14</v>
      </c>
      <c r="K305" s="42" t="s">
        <v>731</v>
      </c>
      <c r="L305" s="54" t="s">
        <v>65</v>
      </c>
      <c r="M305" s="70" t="s">
        <v>732</v>
      </c>
    </row>
    <row r="306" s="140" customFormat="1" spans="1:13">
      <c r="A306" s="40">
        <v>304</v>
      </c>
      <c r="B306" s="153">
        <v>406001</v>
      </c>
      <c r="C306" s="154" t="s">
        <v>664</v>
      </c>
      <c r="D306" s="154" t="s">
        <v>665</v>
      </c>
      <c r="E306" s="154" t="s">
        <v>666</v>
      </c>
      <c r="F306" s="155">
        <v>5.09</v>
      </c>
      <c r="G306" s="155">
        <v>5.09</v>
      </c>
      <c r="H306" s="154">
        <v>0.32</v>
      </c>
      <c r="I306" s="170">
        <f t="shared" si="10"/>
        <v>0.06286836935167</v>
      </c>
      <c r="J306" s="175" t="s">
        <v>14</v>
      </c>
      <c r="K306" s="154" t="s">
        <v>64</v>
      </c>
      <c r="L306" s="157" t="s">
        <v>65</v>
      </c>
      <c r="M306" s="166" t="s">
        <v>732</v>
      </c>
    </row>
    <row r="307" s="140" customFormat="1" spans="1:13">
      <c r="A307" s="40">
        <v>305</v>
      </c>
      <c r="B307" s="41">
        <v>407001</v>
      </c>
      <c r="C307" s="42" t="s">
        <v>56</v>
      </c>
      <c r="D307" s="42" t="s">
        <v>57</v>
      </c>
      <c r="E307" s="42" t="s">
        <v>58</v>
      </c>
      <c r="F307" s="106">
        <v>1600</v>
      </c>
      <c r="G307" s="106">
        <v>1600</v>
      </c>
      <c r="H307" s="106">
        <v>1570.21</v>
      </c>
      <c r="I307" s="89">
        <f t="shared" si="10"/>
        <v>0.98138125</v>
      </c>
      <c r="J307" s="53" t="s">
        <v>14</v>
      </c>
      <c r="K307" s="42" t="s">
        <v>64</v>
      </c>
      <c r="L307" s="54" t="s">
        <v>65</v>
      </c>
      <c r="M307" s="70" t="s">
        <v>736</v>
      </c>
    </row>
    <row r="308" s="1" customFormat="1" spans="1:13">
      <c r="A308" s="40">
        <v>306</v>
      </c>
      <c r="B308" s="153">
        <v>407001</v>
      </c>
      <c r="C308" s="154" t="s">
        <v>56</v>
      </c>
      <c r="D308" s="154" t="s">
        <v>667</v>
      </c>
      <c r="E308" s="154" t="s">
        <v>668</v>
      </c>
      <c r="F308" s="167">
        <v>3770</v>
      </c>
      <c r="G308" s="167">
        <v>3770</v>
      </c>
      <c r="H308" s="154">
        <v>3770</v>
      </c>
      <c r="I308" s="170">
        <f t="shared" si="10"/>
        <v>1</v>
      </c>
      <c r="J308" s="175" t="s">
        <v>14</v>
      </c>
      <c r="K308" s="154" t="s">
        <v>731</v>
      </c>
      <c r="L308" s="157" t="s">
        <v>65</v>
      </c>
      <c r="M308" s="166" t="s">
        <v>732</v>
      </c>
    </row>
    <row r="309" s="1" customFormat="1" spans="1:13">
      <c r="A309" s="40">
        <v>307</v>
      </c>
      <c r="B309" s="41">
        <v>407001</v>
      </c>
      <c r="C309" s="42" t="s">
        <v>56</v>
      </c>
      <c r="D309" s="42" t="s">
        <v>669</v>
      </c>
      <c r="E309" s="42" t="s">
        <v>670</v>
      </c>
      <c r="F309" s="43">
        <v>50.24</v>
      </c>
      <c r="G309" s="43">
        <v>50.24</v>
      </c>
      <c r="H309" s="42">
        <v>50.24</v>
      </c>
      <c r="I309" s="89">
        <f t="shared" si="10"/>
        <v>1</v>
      </c>
      <c r="J309" s="90" t="s">
        <v>14</v>
      </c>
      <c r="K309" s="42" t="s">
        <v>64</v>
      </c>
      <c r="L309" s="54" t="s">
        <v>737</v>
      </c>
      <c r="M309" s="70" t="s">
        <v>732</v>
      </c>
    </row>
    <row r="310" s="1" customFormat="1" spans="1:13">
      <c r="A310" s="40">
        <v>308</v>
      </c>
      <c r="B310" s="41">
        <v>407001</v>
      </c>
      <c r="C310" s="42" t="s">
        <v>56</v>
      </c>
      <c r="D310" s="42" t="s">
        <v>671</v>
      </c>
      <c r="E310" s="42" t="s">
        <v>672</v>
      </c>
      <c r="F310" s="43">
        <v>14.5</v>
      </c>
      <c r="G310" s="43">
        <v>14.5</v>
      </c>
      <c r="H310" s="42">
        <v>14.5</v>
      </c>
      <c r="I310" s="89">
        <f t="shared" si="10"/>
        <v>1</v>
      </c>
      <c r="J310" s="90" t="s">
        <v>14</v>
      </c>
      <c r="K310" s="42" t="s">
        <v>731</v>
      </c>
      <c r="L310" s="54" t="s">
        <v>65</v>
      </c>
      <c r="M310" s="70" t="s">
        <v>732</v>
      </c>
    </row>
    <row r="311" s="1" customFormat="1" spans="1:13">
      <c r="A311" s="40">
        <v>309</v>
      </c>
      <c r="B311" s="41">
        <v>407001</v>
      </c>
      <c r="C311" s="42" t="s">
        <v>56</v>
      </c>
      <c r="D311" s="42" t="s">
        <v>673</v>
      </c>
      <c r="E311" s="42" t="s">
        <v>674</v>
      </c>
      <c r="F311" s="43">
        <v>30</v>
      </c>
      <c r="G311" s="43">
        <v>30</v>
      </c>
      <c r="H311" s="42">
        <v>30</v>
      </c>
      <c r="I311" s="89">
        <f t="shared" si="10"/>
        <v>1</v>
      </c>
      <c r="J311" s="90" t="s">
        <v>14</v>
      </c>
      <c r="K311" s="42" t="s">
        <v>731</v>
      </c>
      <c r="L311" s="54" t="s">
        <v>65</v>
      </c>
      <c r="M311" s="70" t="s">
        <v>732</v>
      </c>
    </row>
    <row r="312" s="1" customFormat="1" spans="1:13">
      <c r="A312" s="40">
        <v>310</v>
      </c>
      <c r="B312" s="41">
        <v>407001</v>
      </c>
      <c r="C312" s="42" t="s">
        <v>56</v>
      </c>
      <c r="D312" s="42" t="s">
        <v>675</v>
      </c>
      <c r="E312" s="42" t="s">
        <v>676</v>
      </c>
      <c r="F312" s="43">
        <v>220</v>
      </c>
      <c r="G312" s="43">
        <v>220</v>
      </c>
      <c r="H312" s="42">
        <v>200</v>
      </c>
      <c r="I312" s="89">
        <f t="shared" si="10"/>
        <v>0.909090909090909</v>
      </c>
      <c r="J312" s="90" t="s">
        <v>14</v>
      </c>
      <c r="K312" s="42" t="s">
        <v>64</v>
      </c>
      <c r="L312" s="54" t="s">
        <v>733</v>
      </c>
      <c r="M312" s="70" t="s">
        <v>732</v>
      </c>
    </row>
    <row r="313" s="1" customFormat="1" spans="1:13">
      <c r="A313" s="40">
        <v>311</v>
      </c>
      <c r="B313" s="41">
        <v>407001</v>
      </c>
      <c r="C313" s="42" t="s">
        <v>56</v>
      </c>
      <c r="D313" s="42" t="s">
        <v>677</v>
      </c>
      <c r="E313" s="42" t="s">
        <v>678</v>
      </c>
      <c r="F313" s="43">
        <v>641.98</v>
      </c>
      <c r="G313" s="43">
        <v>641.98</v>
      </c>
      <c r="H313" s="42">
        <v>144</v>
      </c>
      <c r="I313" s="89">
        <f t="shared" si="10"/>
        <v>0.224306053148073</v>
      </c>
      <c r="J313" s="90" t="s">
        <v>14</v>
      </c>
      <c r="K313" s="42" t="s">
        <v>64</v>
      </c>
      <c r="L313" s="54" t="s">
        <v>737</v>
      </c>
      <c r="M313" s="70" t="s">
        <v>732</v>
      </c>
    </row>
    <row r="314" s="1" customFormat="1" spans="1:13">
      <c r="A314" s="40">
        <v>312</v>
      </c>
      <c r="B314" s="41">
        <v>407001</v>
      </c>
      <c r="C314" s="42" t="s">
        <v>56</v>
      </c>
      <c r="D314" s="42" t="s">
        <v>679</v>
      </c>
      <c r="E314" s="63" t="s">
        <v>743</v>
      </c>
      <c r="F314" s="78">
        <v>3364</v>
      </c>
      <c r="G314" s="40">
        <v>2305</v>
      </c>
      <c r="H314" s="42">
        <f>713.38+442</f>
        <v>1155.38</v>
      </c>
      <c r="I314" s="89">
        <f t="shared" si="10"/>
        <v>0.501249457700651</v>
      </c>
      <c r="J314" s="90" t="s">
        <v>418</v>
      </c>
      <c r="K314" s="42" t="s">
        <v>64</v>
      </c>
      <c r="L314" s="54" t="s">
        <v>737</v>
      </c>
      <c r="M314" s="70" t="s">
        <v>732</v>
      </c>
    </row>
    <row r="315" s="1" customFormat="1" spans="1:13">
      <c r="A315" s="40">
        <v>313</v>
      </c>
      <c r="B315" s="41">
        <v>407001</v>
      </c>
      <c r="C315" s="42" t="s">
        <v>56</v>
      </c>
      <c r="D315" s="42" t="s">
        <v>681</v>
      </c>
      <c r="E315" s="42" t="s">
        <v>682</v>
      </c>
      <c r="F315" s="43">
        <v>74</v>
      </c>
      <c r="G315" s="43">
        <v>74</v>
      </c>
      <c r="H315" s="42">
        <v>74</v>
      </c>
      <c r="I315" s="89">
        <f t="shared" si="10"/>
        <v>1</v>
      </c>
      <c r="J315" s="90" t="s">
        <v>14</v>
      </c>
      <c r="K315" s="42" t="s">
        <v>731</v>
      </c>
      <c r="L315" s="54" t="s">
        <v>65</v>
      </c>
      <c r="M315" s="70" t="s">
        <v>732</v>
      </c>
    </row>
    <row r="316" s="1" customFormat="1" spans="1:13">
      <c r="A316" s="40">
        <v>314</v>
      </c>
      <c r="B316" s="41">
        <v>407001</v>
      </c>
      <c r="C316" s="42" t="s">
        <v>56</v>
      </c>
      <c r="D316" s="42" t="s">
        <v>683</v>
      </c>
      <c r="E316" s="53" t="s">
        <v>744</v>
      </c>
      <c r="F316" s="43">
        <v>694.3</v>
      </c>
      <c r="G316" s="43">
        <v>694.3</v>
      </c>
      <c r="H316" s="42">
        <v>0</v>
      </c>
      <c r="I316" s="89">
        <f t="shared" si="10"/>
        <v>0</v>
      </c>
      <c r="J316" s="90" t="s">
        <v>14</v>
      </c>
      <c r="K316" s="42" t="s">
        <v>64</v>
      </c>
      <c r="L316" s="54" t="s">
        <v>737</v>
      </c>
      <c r="M316" s="70" t="s">
        <v>732</v>
      </c>
    </row>
    <row r="317" s="1" customFormat="1" spans="1:13">
      <c r="A317" s="40">
        <v>315</v>
      </c>
      <c r="B317" s="41">
        <v>407001</v>
      </c>
      <c r="C317" s="42" t="s">
        <v>56</v>
      </c>
      <c r="D317" s="42" t="s">
        <v>685</v>
      </c>
      <c r="E317" s="42" t="s">
        <v>686</v>
      </c>
      <c r="F317" s="43">
        <v>8.5</v>
      </c>
      <c r="G317" s="43">
        <v>8.5</v>
      </c>
      <c r="H317" s="42">
        <v>8.5</v>
      </c>
      <c r="I317" s="89">
        <f t="shared" si="10"/>
        <v>1</v>
      </c>
      <c r="J317" s="90" t="s">
        <v>14</v>
      </c>
      <c r="K317" s="42" t="s">
        <v>731</v>
      </c>
      <c r="L317" s="54" t="s">
        <v>65</v>
      </c>
      <c r="M317" s="70" t="s">
        <v>732</v>
      </c>
    </row>
    <row r="318" s="1" customFormat="1" spans="1:13">
      <c r="A318" s="40">
        <v>316</v>
      </c>
      <c r="B318" s="41">
        <v>407001</v>
      </c>
      <c r="C318" s="42" t="s">
        <v>56</v>
      </c>
      <c r="D318" s="42" t="s">
        <v>687</v>
      </c>
      <c r="E318" s="53" t="s">
        <v>688</v>
      </c>
      <c r="F318" s="43">
        <v>402.9</v>
      </c>
      <c r="G318" s="43">
        <v>402.9</v>
      </c>
      <c r="H318" s="42">
        <v>350</v>
      </c>
      <c r="I318" s="89">
        <f t="shared" si="10"/>
        <v>0.868701911144205</v>
      </c>
      <c r="J318" s="90" t="s">
        <v>14</v>
      </c>
      <c r="K318" s="42" t="s">
        <v>64</v>
      </c>
      <c r="L318" s="54" t="s">
        <v>737</v>
      </c>
      <c r="M318" s="70" t="s">
        <v>732</v>
      </c>
    </row>
    <row r="319" s="1" customFormat="1" spans="1:13">
      <c r="A319" s="40">
        <v>317</v>
      </c>
      <c r="B319" s="41">
        <v>408001</v>
      </c>
      <c r="C319" s="42" t="s">
        <v>689</v>
      </c>
      <c r="D319" s="42" t="s">
        <v>690</v>
      </c>
      <c r="E319" s="42" t="s">
        <v>691</v>
      </c>
      <c r="F319" s="43">
        <v>254.9</v>
      </c>
      <c r="G319" s="43">
        <v>254.9</v>
      </c>
      <c r="H319" s="42">
        <v>180</v>
      </c>
      <c r="I319" s="89">
        <f t="shared" si="10"/>
        <v>0.706159278148293</v>
      </c>
      <c r="J319" s="90" t="s">
        <v>418</v>
      </c>
      <c r="K319" s="42" t="s">
        <v>64</v>
      </c>
      <c r="L319" s="54" t="s">
        <v>734</v>
      </c>
      <c r="M319" s="70" t="s">
        <v>732</v>
      </c>
    </row>
    <row r="320" s="1" customFormat="1" spans="1:13">
      <c r="A320" s="40">
        <v>318</v>
      </c>
      <c r="B320" s="41">
        <v>408001</v>
      </c>
      <c r="C320" s="42" t="s">
        <v>689</v>
      </c>
      <c r="D320" s="42" t="s">
        <v>692</v>
      </c>
      <c r="E320" s="42" t="s">
        <v>693</v>
      </c>
      <c r="F320" s="43">
        <v>5</v>
      </c>
      <c r="G320" s="43">
        <v>5</v>
      </c>
      <c r="H320" s="42">
        <v>5</v>
      </c>
      <c r="I320" s="89">
        <f t="shared" si="10"/>
        <v>1</v>
      </c>
      <c r="J320" s="90" t="s">
        <v>14</v>
      </c>
      <c r="K320" s="42" t="s">
        <v>731</v>
      </c>
      <c r="L320" s="54" t="s">
        <v>65</v>
      </c>
      <c r="M320" s="70" t="s">
        <v>732</v>
      </c>
    </row>
    <row r="321" s="1" customFormat="1" spans="1:13">
      <c r="A321" s="40">
        <v>319</v>
      </c>
      <c r="B321" s="41">
        <v>408001</v>
      </c>
      <c r="C321" s="42" t="s">
        <v>689</v>
      </c>
      <c r="D321" s="42" t="s">
        <v>694</v>
      </c>
      <c r="E321" s="42" t="s">
        <v>695</v>
      </c>
      <c r="F321" s="43">
        <v>324.91</v>
      </c>
      <c r="G321" s="43">
        <v>324.91</v>
      </c>
      <c r="H321" s="42">
        <v>324.91</v>
      </c>
      <c r="I321" s="89">
        <f t="shared" si="10"/>
        <v>1</v>
      </c>
      <c r="J321" s="90" t="s">
        <v>14</v>
      </c>
      <c r="K321" s="42" t="s">
        <v>64</v>
      </c>
      <c r="L321" s="54" t="s">
        <v>734</v>
      </c>
      <c r="M321" s="70" t="s">
        <v>732</v>
      </c>
    </row>
    <row r="322" s="1" customFormat="1" spans="1:13">
      <c r="A322" s="40">
        <v>320</v>
      </c>
      <c r="B322" s="41">
        <v>408001</v>
      </c>
      <c r="C322" s="42" t="s">
        <v>689</v>
      </c>
      <c r="D322" s="42" t="s">
        <v>696</v>
      </c>
      <c r="E322" s="42" t="s">
        <v>697</v>
      </c>
      <c r="F322" s="43">
        <v>710</v>
      </c>
      <c r="G322" s="43">
        <v>710</v>
      </c>
      <c r="H322" s="42">
        <v>117.3</v>
      </c>
      <c r="I322" s="89">
        <f t="shared" si="10"/>
        <v>0.165211267605634</v>
      </c>
      <c r="J322" s="90" t="s">
        <v>14</v>
      </c>
      <c r="K322" s="42" t="s">
        <v>64</v>
      </c>
      <c r="L322" s="54" t="s">
        <v>734</v>
      </c>
      <c r="M322" s="70" t="s">
        <v>732</v>
      </c>
    </row>
    <row r="323" s="1" customFormat="1" spans="1:13">
      <c r="A323" s="40">
        <v>321</v>
      </c>
      <c r="B323" s="41">
        <v>408001</v>
      </c>
      <c r="C323" s="42" t="s">
        <v>689</v>
      </c>
      <c r="D323" s="42" t="s">
        <v>698</v>
      </c>
      <c r="E323" s="42" t="s">
        <v>699</v>
      </c>
      <c r="F323" s="43">
        <v>138</v>
      </c>
      <c r="G323" s="43">
        <v>138</v>
      </c>
      <c r="H323" s="42">
        <v>138</v>
      </c>
      <c r="I323" s="89">
        <f t="shared" si="10"/>
        <v>1</v>
      </c>
      <c r="J323" s="90" t="s">
        <v>14</v>
      </c>
      <c r="K323" s="42" t="s">
        <v>731</v>
      </c>
      <c r="L323" s="54" t="s">
        <v>737</v>
      </c>
      <c r="M323" s="70" t="s">
        <v>732</v>
      </c>
    </row>
    <row r="324" s="1" customFormat="1" spans="1:13">
      <c r="A324" s="40">
        <v>322</v>
      </c>
      <c r="B324" s="41">
        <v>408001</v>
      </c>
      <c r="C324" s="42" t="s">
        <v>689</v>
      </c>
      <c r="D324" s="42" t="s">
        <v>700</v>
      </c>
      <c r="E324" s="42" t="s">
        <v>701</v>
      </c>
      <c r="F324" s="43">
        <v>138</v>
      </c>
      <c r="G324" s="43">
        <v>138</v>
      </c>
      <c r="H324" s="42">
        <v>125.49</v>
      </c>
      <c r="I324" s="89">
        <f t="shared" si="10"/>
        <v>0.909347826086957</v>
      </c>
      <c r="J324" s="90" t="s">
        <v>418</v>
      </c>
      <c r="K324" s="42" t="s">
        <v>64</v>
      </c>
      <c r="L324" s="54" t="s">
        <v>737</v>
      </c>
      <c r="M324" s="70" t="s">
        <v>732</v>
      </c>
    </row>
    <row r="325" s="1" customFormat="1" spans="1:13">
      <c r="A325" s="40">
        <v>323</v>
      </c>
      <c r="B325" s="41">
        <v>408001</v>
      </c>
      <c r="C325" s="42" t="s">
        <v>689</v>
      </c>
      <c r="D325" s="42" t="s">
        <v>702</v>
      </c>
      <c r="E325" s="42" t="s">
        <v>703</v>
      </c>
      <c r="F325" s="43">
        <v>15.64</v>
      </c>
      <c r="G325" s="43">
        <v>15.64</v>
      </c>
      <c r="H325" s="42">
        <v>15.64</v>
      </c>
      <c r="I325" s="89">
        <f t="shared" si="10"/>
        <v>1</v>
      </c>
      <c r="J325" s="90" t="s">
        <v>14</v>
      </c>
      <c r="K325" s="42" t="s">
        <v>731</v>
      </c>
      <c r="L325" s="54" t="s">
        <v>65</v>
      </c>
      <c r="M325" s="70" t="s">
        <v>732</v>
      </c>
    </row>
    <row r="326" s="33" customFormat="1" spans="1:13">
      <c r="A326" s="40">
        <v>324</v>
      </c>
      <c r="B326" s="107">
        <v>408001</v>
      </c>
      <c r="C326" s="108" t="s">
        <v>689</v>
      </c>
      <c r="D326" s="109" t="s">
        <v>704</v>
      </c>
      <c r="E326" s="109" t="s">
        <v>745</v>
      </c>
      <c r="F326" s="110">
        <v>1088.86</v>
      </c>
      <c r="G326" s="110">
        <v>1088.86</v>
      </c>
      <c r="H326" s="109">
        <v>700</v>
      </c>
      <c r="I326" s="124">
        <f t="shared" si="10"/>
        <v>0.642874198703231</v>
      </c>
      <c r="J326" s="125" t="s">
        <v>418</v>
      </c>
      <c r="K326" s="108" t="s">
        <v>64</v>
      </c>
      <c r="L326" s="126" t="s">
        <v>734</v>
      </c>
      <c r="M326" s="127" t="s">
        <v>732</v>
      </c>
    </row>
    <row r="327" s="1" customFormat="1" spans="1:13">
      <c r="A327" s="40">
        <v>325</v>
      </c>
      <c r="B327" s="41">
        <v>408001</v>
      </c>
      <c r="C327" s="42" t="s">
        <v>689</v>
      </c>
      <c r="D327" s="42" t="s">
        <v>706</v>
      </c>
      <c r="E327" s="42" t="s">
        <v>707</v>
      </c>
      <c r="F327" s="43">
        <v>66.22</v>
      </c>
      <c r="G327" s="43">
        <v>66.22</v>
      </c>
      <c r="H327" s="42">
        <v>66.22</v>
      </c>
      <c r="I327" s="89">
        <f t="shared" si="10"/>
        <v>1</v>
      </c>
      <c r="J327" s="90" t="s">
        <v>14</v>
      </c>
      <c r="K327" s="42" t="s">
        <v>731</v>
      </c>
      <c r="L327" s="54" t="s">
        <v>65</v>
      </c>
      <c r="M327" s="70" t="s">
        <v>732</v>
      </c>
    </row>
    <row r="328" s="140" customFormat="1" spans="1:13">
      <c r="A328" s="40">
        <v>326</v>
      </c>
      <c r="B328" s="153">
        <v>408001</v>
      </c>
      <c r="C328" s="154" t="s">
        <v>689</v>
      </c>
      <c r="D328" s="154" t="s">
        <v>708</v>
      </c>
      <c r="E328" s="154" t="s">
        <v>709</v>
      </c>
      <c r="F328" s="155">
        <v>545.68</v>
      </c>
      <c r="G328" s="155">
        <v>545.68</v>
      </c>
      <c r="H328" s="154">
        <v>545.68</v>
      </c>
      <c r="I328" s="170">
        <f t="shared" si="10"/>
        <v>1</v>
      </c>
      <c r="J328" s="175" t="s">
        <v>14</v>
      </c>
      <c r="K328" s="154" t="s">
        <v>731</v>
      </c>
      <c r="L328" s="157" t="s">
        <v>65</v>
      </c>
      <c r="M328" s="166" t="s">
        <v>732</v>
      </c>
    </row>
    <row r="329" s="1" customFormat="1" spans="1:13">
      <c r="A329" s="40">
        <v>327</v>
      </c>
      <c r="B329" s="41">
        <v>408001</v>
      </c>
      <c r="C329" s="42" t="s">
        <v>689</v>
      </c>
      <c r="D329" s="42" t="s">
        <v>710</v>
      </c>
      <c r="E329" s="42" t="s">
        <v>711</v>
      </c>
      <c r="F329" s="43">
        <v>63</v>
      </c>
      <c r="G329" s="43">
        <v>63</v>
      </c>
      <c r="H329" s="42">
        <v>63</v>
      </c>
      <c r="I329" s="89">
        <f t="shared" si="10"/>
        <v>1</v>
      </c>
      <c r="J329" s="90" t="s">
        <v>14</v>
      </c>
      <c r="K329" s="42" t="s">
        <v>731</v>
      </c>
      <c r="L329" s="54" t="s">
        <v>65</v>
      </c>
      <c r="M329" s="70" t="s">
        <v>732</v>
      </c>
    </row>
    <row r="330" s="1" customFormat="1" spans="1:13">
      <c r="A330" s="40">
        <v>328</v>
      </c>
      <c r="B330" s="41">
        <v>408001</v>
      </c>
      <c r="C330" s="42" t="s">
        <v>689</v>
      </c>
      <c r="D330" s="42" t="s">
        <v>712</v>
      </c>
      <c r="E330" s="42" t="s">
        <v>713</v>
      </c>
      <c r="F330" s="43">
        <v>90</v>
      </c>
      <c r="G330" s="43">
        <v>90</v>
      </c>
      <c r="H330" s="42">
        <v>60</v>
      </c>
      <c r="I330" s="89">
        <f t="shared" si="10"/>
        <v>0.666666666666667</v>
      </c>
      <c r="J330" s="90" t="s">
        <v>418</v>
      </c>
      <c r="K330" s="42" t="s">
        <v>64</v>
      </c>
      <c r="L330" s="54" t="s">
        <v>734</v>
      </c>
      <c r="M330" s="70" t="s">
        <v>732</v>
      </c>
    </row>
    <row r="331" s="1" customFormat="1" spans="1:13">
      <c r="A331" s="40">
        <v>329</v>
      </c>
      <c r="B331" s="41">
        <v>408001</v>
      </c>
      <c r="C331" s="42" t="s">
        <v>689</v>
      </c>
      <c r="D331" s="42" t="s">
        <v>714</v>
      </c>
      <c r="E331" s="42" t="s">
        <v>715</v>
      </c>
      <c r="F331" s="43">
        <v>207.74</v>
      </c>
      <c r="G331" s="43">
        <v>207.74</v>
      </c>
      <c r="H331" s="42">
        <v>207.74</v>
      </c>
      <c r="I331" s="89">
        <f t="shared" si="10"/>
        <v>1</v>
      </c>
      <c r="J331" s="90" t="s">
        <v>14</v>
      </c>
      <c r="K331" s="42" t="s">
        <v>731</v>
      </c>
      <c r="L331" s="54" t="s">
        <v>65</v>
      </c>
      <c r="M331" s="70" t="s">
        <v>732</v>
      </c>
    </row>
    <row r="332" s="1" customFormat="1" spans="1:13">
      <c r="A332" s="40">
        <v>330</v>
      </c>
      <c r="B332" s="41">
        <v>408001</v>
      </c>
      <c r="C332" s="42" t="s">
        <v>689</v>
      </c>
      <c r="D332" s="42" t="s">
        <v>716</v>
      </c>
      <c r="E332" s="42" t="s">
        <v>717</v>
      </c>
      <c r="F332" s="43">
        <v>40</v>
      </c>
      <c r="G332" s="43">
        <v>40</v>
      </c>
      <c r="H332" s="42">
        <v>40</v>
      </c>
      <c r="I332" s="89">
        <f t="shared" si="10"/>
        <v>1</v>
      </c>
      <c r="J332" s="90" t="s">
        <v>14</v>
      </c>
      <c r="K332" s="42" t="s">
        <v>731</v>
      </c>
      <c r="L332" s="54" t="s">
        <v>65</v>
      </c>
      <c r="M332" s="70" t="s">
        <v>732</v>
      </c>
    </row>
    <row r="333" s="140" customFormat="1" spans="1:13">
      <c r="A333" s="40">
        <v>331</v>
      </c>
      <c r="B333" s="153">
        <v>408001</v>
      </c>
      <c r="C333" s="154" t="s">
        <v>689</v>
      </c>
      <c r="D333" s="154" t="s">
        <v>718</v>
      </c>
      <c r="E333" s="154" t="s">
        <v>719</v>
      </c>
      <c r="F333" s="155">
        <v>668</v>
      </c>
      <c r="G333" s="155">
        <v>668</v>
      </c>
      <c r="H333" s="154">
        <v>668</v>
      </c>
      <c r="I333" s="170">
        <f t="shared" si="10"/>
        <v>1</v>
      </c>
      <c r="J333" s="175" t="s">
        <v>14</v>
      </c>
      <c r="K333" s="154" t="s">
        <v>64</v>
      </c>
      <c r="L333" s="157" t="s">
        <v>734</v>
      </c>
      <c r="M333" s="166" t="s">
        <v>732</v>
      </c>
    </row>
    <row r="334" s="1" customFormat="1" spans="1:13">
      <c r="A334" s="40">
        <v>332</v>
      </c>
      <c r="B334" s="41">
        <v>408001</v>
      </c>
      <c r="C334" s="42" t="s">
        <v>689</v>
      </c>
      <c r="D334" s="42" t="s">
        <v>720</v>
      </c>
      <c r="E334" s="42" t="s">
        <v>721</v>
      </c>
      <c r="F334" s="43">
        <v>150.1</v>
      </c>
      <c r="G334" s="43">
        <v>150.1</v>
      </c>
      <c r="H334" s="42">
        <v>0</v>
      </c>
      <c r="I334" s="89">
        <f>H334/G334</f>
        <v>0</v>
      </c>
      <c r="J334" s="90" t="s">
        <v>14</v>
      </c>
      <c r="K334" s="42" t="s">
        <v>64</v>
      </c>
      <c r="L334" s="54" t="s">
        <v>734</v>
      </c>
      <c r="M334" s="70" t="s">
        <v>732</v>
      </c>
    </row>
    <row r="335" s="1" customFormat="1" spans="1:13">
      <c r="A335" s="40">
        <v>333</v>
      </c>
      <c r="B335" s="41">
        <v>409001</v>
      </c>
      <c r="C335" s="42" t="s">
        <v>722</v>
      </c>
      <c r="D335" s="42" t="s">
        <v>723</v>
      </c>
      <c r="E335" s="42" t="s">
        <v>724</v>
      </c>
      <c r="F335" s="43">
        <v>4.5</v>
      </c>
      <c r="G335" s="43">
        <v>4.5</v>
      </c>
      <c r="H335" s="42">
        <v>4.5</v>
      </c>
      <c r="I335" s="89">
        <f>H335/G335</f>
        <v>1</v>
      </c>
      <c r="J335" s="90" t="s">
        <v>14</v>
      </c>
      <c r="K335" s="42" t="s">
        <v>731</v>
      </c>
      <c r="L335" s="54" t="s">
        <v>65</v>
      </c>
      <c r="M335" s="70" t="s">
        <v>732</v>
      </c>
    </row>
    <row r="336" s="140" customFormat="1" spans="1:13">
      <c r="A336" s="40">
        <v>334</v>
      </c>
      <c r="B336" s="153">
        <v>409001</v>
      </c>
      <c r="C336" s="154" t="s">
        <v>722</v>
      </c>
      <c r="D336" s="154" t="s">
        <v>725</v>
      </c>
      <c r="E336" s="154" t="s">
        <v>726</v>
      </c>
      <c r="F336" s="155">
        <v>100</v>
      </c>
      <c r="G336" s="155">
        <v>100</v>
      </c>
      <c r="H336" s="154">
        <v>100</v>
      </c>
      <c r="I336" s="170">
        <f>H336/G336</f>
        <v>1</v>
      </c>
      <c r="J336" s="175" t="s">
        <v>14</v>
      </c>
      <c r="K336" s="154" t="s">
        <v>731</v>
      </c>
      <c r="L336" s="157" t="s">
        <v>65</v>
      </c>
      <c r="M336" s="166" t="s">
        <v>732</v>
      </c>
    </row>
    <row r="337" s="1" customFormat="1" spans="1:13">
      <c r="A337" s="40">
        <v>335</v>
      </c>
      <c r="B337" s="41">
        <v>421001</v>
      </c>
      <c r="C337" s="42" t="s">
        <v>727</v>
      </c>
      <c r="D337" s="42" t="s">
        <v>728</v>
      </c>
      <c r="E337" s="42" t="s">
        <v>729</v>
      </c>
      <c r="F337" s="43">
        <v>29.16</v>
      </c>
      <c r="G337" s="43">
        <v>29.16</v>
      </c>
      <c r="H337" s="42">
        <v>29.16</v>
      </c>
      <c r="I337" s="89">
        <f>H337/G337</f>
        <v>1</v>
      </c>
      <c r="J337" s="90" t="s">
        <v>14</v>
      </c>
      <c r="K337" s="130" t="s">
        <v>731</v>
      </c>
      <c r="L337" s="130" t="s">
        <v>734</v>
      </c>
      <c r="M337" s="131" t="s">
        <v>732</v>
      </c>
    </row>
  </sheetData>
  <autoFilter ref="A2:M337">
    <sortState ref="A2:M337">
      <sortCondition ref="B2"/>
    </sortState>
    <extLst/>
  </autoFilter>
  <mergeCells count="1">
    <mergeCell ref="A1:L1"/>
  </mergeCells>
  <pageMargins left="0.75" right="0.75" top="1" bottom="1" header="0.5" footer="0.5"/>
  <pageSetup paperSize="8" scale="64" fitToHeight="0" orientation="landscape"/>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Q349"/>
  <sheetViews>
    <sheetView zoomScale="78" zoomScaleNormal="78" workbookViewId="0">
      <pane ySplit="2" topLeftCell="A3" activePane="bottomLeft" state="frozen"/>
      <selection/>
      <selection pane="bottomLeft" activeCell="A1" sqref="$A1:$XFD343"/>
    </sheetView>
  </sheetViews>
  <sheetFormatPr defaultColWidth="9" defaultRowHeight="15.75"/>
  <cols>
    <col min="1" max="1" width="9" style="1"/>
    <col min="2" max="2" width="9.75" style="1" customWidth="1"/>
    <col min="3" max="3" width="31.625" style="1" customWidth="1"/>
    <col min="4" max="4" width="16.5" style="1" customWidth="1"/>
    <col min="5" max="5" width="75" style="1" customWidth="1"/>
    <col min="6" max="6" width="13.5" style="1" customWidth="1"/>
    <col min="7" max="7" width="17.125" style="36" customWidth="1"/>
    <col min="8" max="8" width="15.875" style="1" customWidth="1"/>
    <col min="9" max="9" width="15.875" style="37" customWidth="1"/>
    <col min="10" max="10" width="16" style="1" customWidth="1"/>
    <col min="11" max="11" width="22.25" style="1" customWidth="1"/>
    <col min="12" max="12" width="15.625" style="1" customWidth="1"/>
    <col min="13" max="13" width="15.25" style="1" customWidth="1"/>
    <col min="14" max="16384" width="9" style="1"/>
  </cols>
  <sheetData>
    <row r="1" s="1" customFormat="1" ht="48" customHeight="1" spans="1:12">
      <c r="A1" s="38" t="s">
        <v>0</v>
      </c>
      <c r="B1" s="38"/>
      <c r="C1" s="38"/>
      <c r="D1" s="38"/>
      <c r="E1" s="38"/>
      <c r="F1" s="38"/>
      <c r="G1" s="39"/>
      <c r="H1" s="38"/>
      <c r="I1" s="66"/>
      <c r="J1" s="38"/>
      <c r="K1" s="38"/>
      <c r="L1" s="38"/>
    </row>
    <row r="2" s="1" customFormat="1" ht="49" customHeight="1" spans="1:13">
      <c r="A2" s="6" t="s">
        <v>1</v>
      </c>
      <c r="B2" s="7" t="s">
        <v>2</v>
      </c>
      <c r="C2" s="7" t="s">
        <v>3</v>
      </c>
      <c r="D2" s="7" t="s">
        <v>4</v>
      </c>
      <c r="E2" s="7" t="s">
        <v>5</v>
      </c>
      <c r="F2" s="10" t="s">
        <v>68</v>
      </c>
      <c r="G2" s="9" t="s">
        <v>7</v>
      </c>
      <c r="H2" s="10" t="s">
        <v>8</v>
      </c>
      <c r="I2" s="11" t="s">
        <v>9</v>
      </c>
      <c r="J2" s="10" t="s">
        <v>10</v>
      </c>
      <c r="K2" s="7" t="s">
        <v>59</v>
      </c>
      <c r="L2" s="7" t="s">
        <v>60</v>
      </c>
      <c r="M2" s="67" t="s">
        <v>730</v>
      </c>
    </row>
    <row r="3" s="1" customFormat="1" ht="30" hidden="1" customHeight="1" spans="1:13">
      <c r="A3" s="40">
        <v>1</v>
      </c>
      <c r="B3" s="41">
        <v>101</v>
      </c>
      <c r="C3" s="42" t="s">
        <v>69</v>
      </c>
      <c r="D3" s="42" t="s">
        <v>70</v>
      </c>
      <c r="E3" s="42" t="s">
        <v>71</v>
      </c>
      <c r="F3" s="43">
        <v>2.44</v>
      </c>
      <c r="G3" s="44">
        <v>2.44</v>
      </c>
      <c r="H3" s="45">
        <v>2.44</v>
      </c>
      <c r="I3" s="68">
        <f t="shared" ref="I3:I66" si="0">H3/G3</f>
        <v>1</v>
      </c>
      <c r="J3" s="69" t="s">
        <v>14</v>
      </c>
      <c r="K3" s="42" t="s">
        <v>731</v>
      </c>
      <c r="L3" s="54" t="s">
        <v>65</v>
      </c>
      <c r="M3" s="70" t="s">
        <v>732</v>
      </c>
    </row>
    <row r="4" s="1" customFormat="1" ht="30" hidden="1" customHeight="1" spans="1:13">
      <c r="A4" s="40">
        <v>2</v>
      </c>
      <c r="B4" s="41">
        <v>101001</v>
      </c>
      <c r="C4" s="42" t="s">
        <v>69</v>
      </c>
      <c r="D4" s="42" t="s">
        <v>72</v>
      </c>
      <c r="E4" s="42" t="s">
        <v>73</v>
      </c>
      <c r="F4" s="43">
        <v>50</v>
      </c>
      <c r="G4" s="44">
        <v>50</v>
      </c>
      <c r="H4" s="46">
        <v>22.49495</v>
      </c>
      <c r="I4" s="68">
        <f t="shared" si="0"/>
        <v>0.449899</v>
      </c>
      <c r="J4" s="69" t="s">
        <v>14</v>
      </c>
      <c r="K4" s="42" t="s">
        <v>64</v>
      </c>
      <c r="L4" s="54" t="s">
        <v>65</v>
      </c>
      <c r="M4" s="70" t="s">
        <v>732</v>
      </c>
    </row>
    <row r="5" s="1" customFormat="1" ht="30" hidden="1" customHeight="1" spans="1:13">
      <c r="A5" s="40">
        <v>3</v>
      </c>
      <c r="B5" s="41">
        <v>101002</v>
      </c>
      <c r="C5" s="42" t="s">
        <v>74</v>
      </c>
      <c r="D5" s="42" t="s">
        <v>75</v>
      </c>
      <c r="E5" s="42" t="s">
        <v>76</v>
      </c>
      <c r="F5" s="43">
        <v>57.17</v>
      </c>
      <c r="G5" s="44">
        <v>57.17</v>
      </c>
      <c r="H5" s="45">
        <v>57.17</v>
      </c>
      <c r="I5" s="68">
        <f t="shared" si="0"/>
        <v>1</v>
      </c>
      <c r="J5" s="69" t="s">
        <v>14</v>
      </c>
      <c r="K5" s="42" t="s">
        <v>731</v>
      </c>
      <c r="L5" s="54" t="s">
        <v>733</v>
      </c>
      <c r="M5" s="70" t="s">
        <v>732</v>
      </c>
    </row>
    <row r="6" s="30" customFormat="1" ht="30" customHeight="1" spans="1:13">
      <c r="A6" s="47">
        <v>4</v>
      </c>
      <c r="B6" s="48">
        <v>101004</v>
      </c>
      <c r="C6" s="49" t="s">
        <v>77</v>
      </c>
      <c r="D6" s="49" t="s">
        <v>78</v>
      </c>
      <c r="E6" s="49" t="s">
        <v>79</v>
      </c>
      <c r="F6" s="50">
        <v>56</v>
      </c>
      <c r="G6" s="51">
        <v>76</v>
      </c>
      <c r="H6" s="52">
        <v>75.39</v>
      </c>
      <c r="I6" s="71">
        <f t="shared" si="0"/>
        <v>0.991973684210526</v>
      </c>
      <c r="J6" s="72" t="s">
        <v>14</v>
      </c>
      <c r="K6" s="49" t="s">
        <v>64</v>
      </c>
      <c r="L6" s="52" t="s">
        <v>65</v>
      </c>
      <c r="M6" s="73" t="s">
        <v>732</v>
      </c>
    </row>
    <row r="7" s="1" customFormat="1" ht="30" hidden="1" customHeight="1" spans="1:13">
      <c r="A7" s="40">
        <v>5</v>
      </c>
      <c r="B7" s="41">
        <v>101005</v>
      </c>
      <c r="C7" s="53" t="s">
        <v>80</v>
      </c>
      <c r="D7" s="42" t="s">
        <v>93</v>
      </c>
      <c r="E7" s="42" t="s">
        <v>94</v>
      </c>
      <c r="F7" s="43">
        <v>155.29</v>
      </c>
      <c r="G7" s="44">
        <v>467.96</v>
      </c>
      <c r="H7" s="54">
        <v>455.094</v>
      </c>
      <c r="I7" s="68">
        <f t="shared" si="0"/>
        <v>0.972506197110864</v>
      </c>
      <c r="J7" s="69" t="s">
        <v>14</v>
      </c>
      <c r="K7" s="42" t="s">
        <v>64</v>
      </c>
      <c r="L7" s="54" t="s">
        <v>65</v>
      </c>
      <c r="M7" s="70" t="s">
        <v>732</v>
      </c>
    </row>
    <row r="8" s="1" customFormat="1" ht="30" hidden="1" customHeight="1" spans="1:13">
      <c r="A8" s="40">
        <v>6</v>
      </c>
      <c r="B8" s="41">
        <v>101005</v>
      </c>
      <c r="C8" s="42" t="s">
        <v>80</v>
      </c>
      <c r="D8" s="42" t="s">
        <v>81</v>
      </c>
      <c r="E8" s="42" t="s">
        <v>82</v>
      </c>
      <c r="F8" s="43">
        <v>58.65</v>
      </c>
      <c r="G8" s="44">
        <v>58.65</v>
      </c>
      <c r="H8" s="55">
        <v>58.65</v>
      </c>
      <c r="I8" s="68">
        <f t="shared" si="0"/>
        <v>1</v>
      </c>
      <c r="J8" s="69" t="s">
        <v>14</v>
      </c>
      <c r="K8" s="42" t="s">
        <v>731</v>
      </c>
      <c r="L8" s="54" t="s">
        <v>65</v>
      </c>
      <c r="M8" s="70" t="s">
        <v>732</v>
      </c>
    </row>
    <row r="9" s="1" customFormat="1" ht="30" hidden="1" customHeight="1" spans="1:13">
      <c r="A9" s="40">
        <v>7</v>
      </c>
      <c r="B9" s="41">
        <v>101005</v>
      </c>
      <c r="C9" s="42" t="s">
        <v>80</v>
      </c>
      <c r="D9" s="42" t="s">
        <v>83</v>
      </c>
      <c r="E9" s="42" t="s">
        <v>84</v>
      </c>
      <c r="F9" s="43">
        <v>14.01</v>
      </c>
      <c r="G9" s="44">
        <v>14.01</v>
      </c>
      <c r="H9" s="55">
        <v>14.01</v>
      </c>
      <c r="I9" s="68">
        <f t="shared" si="0"/>
        <v>1</v>
      </c>
      <c r="J9" s="69" t="s">
        <v>14</v>
      </c>
      <c r="K9" s="42" t="s">
        <v>64</v>
      </c>
      <c r="L9" s="54" t="s">
        <v>733</v>
      </c>
      <c r="M9" s="70" t="s">
        <v>732</v>
      </c>
    </row>
    <row r="10" s="1" customFormat="1" ht="30" hidden="1" customHeight="1" spans="1:13">
      <c r="A10" s="40">
        <v>8</v>
      </c>
      <c r="B10" s="41">
        <v>101005</v>
      </c>
      <c r="C10" s="42" t="s">
        <v>80</v>
      </c>
      <c r="D10" s="42" t="s">
        <v>85</v>
      </c>
      <c r="E10" s="42" t="s">
        <v>86</v>
      </c>
      <c r="F10" s="43">
        <v>62</v>
      </c>
      <c r="G10" s="44">
        <v>62</v>
      </c>
      <c r="H10" s="55">
        <v>62</v>
      </c>
      <c r="I10" s="68">
        <f t="shared" si="0"/>
        <v>1</v>
      </c>
      <c r="J10" s="69" t="s">
        <v>14</v>
      </c>
      <c r="K10" s="42" t="s">
        <v>731</v>
      </c>
      <c r="L10" s="54" t="s">
        <v>65</v>
      </c>
      <c r="M10" s="70" t="s">
        <v>732</v>
      </c>
    </row>
    <row r="11" s="1" customFormat="1" ht="30" hidden="1" customHeight="1" spans="1:13">
      <c r="A11" s="40">
        <v>9</v>
      </c>
      <c r="B11" s="41">
        <v>101005</v>
      </c>
      <c r="C11" s="42" t="s">
        <v>80</v>
      </c>
      <c r="D11" s="42" t="s">
        <v>87</v>
      </c>
      <c r="E11" s="42" t="s">
        <v>88</v>
      </c>
      <c r="F11" s="43">
        <v>30</v>
      </c>
      <c r="G11" s="44">
        <v>45</v>
      </c>
      <c r="H11" s="55">
        <v>47.86</v>
      </c>
      <c r="I11" s="68">
        <f t="shared" si="0"/>
        <v>1.06355555555556</v>
      </c>
      <c r="J11" s="69" t="s">
        <v>14</v>
      </c>
      <c r="K11" s="42" t="s">
        <v>64</v>
      </c>
      <c r="L11" s="54" t="s">
        <v>65</v>
      </c>
      <c r="M11" s="70" t="s">
        <v>732</v>
      </c>
    </row>
    <row r="12" s="31" customFormat="1" ht="30" hidden="1" customHeight="1" spans="1:13">
      <c r="A12" s="56">
        <v>10</v>
      </c>
      <c r="B12" s="57">
        <v>101005</v>
      </c>
      <c r="C12" s="58" t="s">
        <v>80</v>
      </c>
      <c r="D12" s="58" t="s">
        <v>95</v>
      </c>
      <c r="E12" s="58" t="s">
        <v>96</v>
      </c>
      <c r="F12" s="59">
        <v>2115.08</v>
      </c>
      <c r="G12" s="60">
        <v>4507.66</v>
      </c>
      <c r="H12" s="61">
        <f>4013.3926+245.756</f>
        <v>4259.1486</v>
      </c>
      <c r="I12" s="74">
        <f t="shared" si="0"/>
        <v>0.94486908950542</v>
      </c>
      <c r="J12" s="69" t="s">
        <v>14</v>
      </c>
      <c r="K12" s="58" t="s">
        <v>64</v>
      </c>
      <c r="L12" s="61" t="s">
        <v>65</v>
      </c>
      <c r="M12" s="75" t="s">
        <v>732</v>
      </c>
    </row>
    <row r="13" s="1" customFormat="1" ht="30" hidden="1" customHeight="1" spans="1:13">
      <c r="A13" s="40">
        <v>11</v>
      </c>
      <c r="B13" s="41">
        <v>101005</v>
      </c>
      <c r="C13" s="42" t="s">
        <v>80</v>
      </c>
      <c r="D13" s="42" t="s">
        <v>97</v>
      </c>
      <c r="E13" s="42" t="s">
        <v>98</v>
      </c>
      <c r="F13" s="43">
        <v>836</v>
      </c>
      <c r="G13" s="44">
        <v>836</v>
      </c>
      <c r="H13" s="54">
        <v>459.25</v>
      </c>
      <c r="I13" s="68">
        <f t="shared" si="0"/>
        <v>0.549342105263158</v>
      </c>
      <c r="J13" s="69" t="s">
        <v>14</v>
      </c>
      <c r="K13" s="42" t="s">
        <v>64</v>
      </c>
      <c r="L13" s="54" t="s">
        <v>65</v>
      </c>
      <c r="M13" s="70" t="s">
        <v>732</v>
      </c>
    </row>
    <row r="14" s="31" customFormat="1" ht="30" hidden="1" customHeight="1" spans="1:13">
      <c r="A14" s="56">
        <v>12</v>
      </c>
      <c r="B14" s="57">
        <v>101005</v>
      </c>
      <c r="C14" s="58" t="s">
        <v>80</v>
      </c>
      <c r="D14" s="58" t="s">
        <v>99</v>
      </c>
      <c r="E14" s="58" t="s">
        <v>100</v>
      </c>
      <c r="F14" s="62">
        <v>844.96</v>
      </c>
      <c r="G14" s="60">
        <v>2824.79</v>
      </c>
      <c r="H14" s="61">
        <f>2151.734+119.7742+105.5222</f>
        <v>2377.0304</v>
      </c>
      <c r="I14" s="74">
        <f t="shared" si="0"/>
        <v>0.841489243448185</v>
      </c>
      <c r="J14" s="69" t="s">
        <v>14</v>
      </c>
      <c r="K14" s="58" t="s">
        <v>64</v>
      </c>
      <c r="L14" s="61" t="s">
        <v>65</v>
      </c>
      <c r="M14" s="75" t="s">
        <v>732</v>
      </c>
    </row>
    <row r="15" s="1" customFormat="1" ht="30" hidden="1" customHeight="1" spans="1:13">
      <c r="A15" s="40">
        <v>13</v>
      </c>
      <c r="B15" s="41">
        <v>101005</v>
      </c>
      <c r="C15" s="42" t="s">
        <v>80</v>
      </c>
      <c r="D15" s="42" t="s">
        <v>89</v>
      </c>
      <c r="E15" s="42" t="s">
        <v>90</v>
      </c>
      <c r="F15" s="43">
        <v>12.6</v>
      </c>
      <c r="G15" s="44">
        <v>12.6</v>
      </c>
      <c r="H15" s="55">
        <v>12.577168</v>
      </c>
      <c r="I15" s="68">
        <f t="shared" si="0"/>
        <v>0.998187936507937</v>
      </c>
      <c r="J15" s="69" t="s">
        <v>14</v>
      </c>
      <c r="K15" s="42" t="s">
        <v>64</v>
      </c>
      <c r="L15" s="54" t="s">
        <v>65</v>
      </c>
      <c r="M15" s="70" t="s">
        <v>732</v>
      </c>
    </row>
    <row r="16" s="1" customFormat="1" ht="30" hidden="1" customHeight="1" spans="1:13">
      <c r="A16" s="40">
        <v>14</v>
      </c>
      <c r="B16" s="41">
        <v>101005</v>
      </c>
      <c r="C16" s="42" t="s">
        <v>80</v>
      </c>
      <c r="D16" s="42" t="s">
        <v>91</v>
      </c>
      <c r="E16" s="42" t="s">
        <v>92</v>
      </c>
      <c r="F16" s="43">
        <v>70.72</v>
      </c>
      <c r="G16" s="44">
        <v>70.72</v>
      </c>
      <c r="H16" s="55">
        <v>70.72</v>
      </c>
      <c r="I16" s="68">
        <f t="shared" si="0"/>
        <v>1</v>
      </c>
      <c r="J16" s="69" t="s">
        <v>14</v>
      </c>
      <c r="K16" s="42" t="s">
        <v>731</v>
      </c>
      <c r="L16" s="54" t="s">
        <v>65</v>
      </c>
      <c r="M16" s="70" t="s">
        <v>732</v>
      </c>
    </row>
    <row r="17" s="1" customFormat="1" ht="30" hidden="1" customHeight="1" spans="1:13">
      <c r="A17" s="40">
        <v>15</v>
      </c>
      <c r="B17" s="41">
        <v>101006</v>
      </c>
      <c r="C17" s="42" t="s">
        <v>101</v>
      </c>
      <c r="D17" s="42" t="s">
        <v>102</v>
      </c>
      <c r="E17" s="63" t="s">
        <v>746</v>
      </c>
      <c r="F17" s="43">
        <v>83.86</v>
      </c>
      <c r="G17" s="44">
        <v>83.86</v>
      </c>
      <c r="H17" s="45">
        <v>83.86</v>
      </c>
      <c r="I17" s="68">
        <f t="shared" si="0"/>
        <v>1</v>
      </c>
      <c r="J17" s="69" t="s">
        <v>14</v>
      </c>
      <c r="K17" s="42" t="s">
        <v>731</v>
      </c>
      <c r="L17" s="54" t="s">
        <v>65</v>
      </c>
      <c r="M17" s="70" t="s">
        <v>732</v>
      </c>
    </row>
    <row r="18" s="1" customFormat="1" ht="30" hidden="1" customHeight="1" spans="1:13">
      <c r="A18" s="40">
        <v>16</v>
      </c>
      <c r="B18" s="41">
        <v>101006</v>
      </c>
      <c r="C18" s="42" t="s">
        <v>101</v>
      </c>
      <c r="D18" s="42" t="s">
        <v>104</v>
      </c>
      <c r="E18" s="42" t="s">
        <v>105</v>
      </c>
      <c r="F18" s="43">
        <v>14.4</v>
      </c>
      <c r="G18" s="44">
        <v>14.4</v>
      </c>
      <c r="H18" s="45">
        <v>14.4</v>
      </c>
      <c r="I18" s="68">
        <f t="shared" si="0"/>
        <v>1</v>
      </c>
      <c r="J18" s="69" t="s">
        <v>14</v>
      </c>
      <c r="K18" s="42" t="s">
        <v>64</v>
      </c>
      <c r="L18" s="54" t="s">
        <v>733</v>
      </c>
      <c r="M18" s="70" t="s">
        <v>732</v>
      </c>
    </row>
    <row r="19" s="1" customFormat="1" ht="30" hidden="1" customHeight="1" spans="1:13">
      <c r="A19" s="40">
        <v>17</v>
      </c>
      <c r="B19" s="41">
        <v>101006</v>
      </c>
      <c r="C19" s="42" t="s">
        <v>101</v>
      </c>
      <c r="D19" s="42" t="s">
        <v>106</v>
      </c>
      <c r="E19" s="42" t="s">
        <v>103</v>
      </c>
      <c r="F19" s="43">
        <v>29</v>
      </c>
      <c r="G19" s="44">
        <v>29</v>
      </c>
      <c r="H19" s="45">
        <v>29</v>
      </c>
      <c r="I19" s="68">
        <f t="shared" si="0"/>
        <v>1</v>
      </c>
      <c r="J19" s="69" t="s">
        <v>14</v>
      </c>
      <c r="K19" s="42" t="s">
        <v>731</v>
      </c>
      <c r="L19" s="54" t="s">
        <v>65</v>
      </c>
      <c r="M19" s="70" t="s">
        <v>732</v>
      </c>
    </row>
    <row r="20" s="1" customFormat="1" ht="30" hidden="1" customHeight="1" spans="1:13">
      <c r="A20" s="40">
        <v>18</v>
      </c>
      <c r="B20" s="41">
        <v>101008</v>
      </c>
      <c r="C20" s="42" t="s">
        <v>107</v>
      </c>
      <c r="D20" s="42" t="s">
        <v>108</v>
      </c>
      <c r="E20" s="42" t="s">
        <v>109</v>
      </c>
      <c r="F20" s="43">
        <v>13.17</v>
      </c>
      <c r="G20" s="44">
        <v>13.17</v>
      </c>
      <c r="H20" s="45">
        <v>13.17</v>
      </c>
      <c r="I20" s="68">
        <f t="shared" si="0"/>
        <v>1</v>
      </c>
      <c r="J20" s="69" t="s">
        <v>14</v>
      </c>
      <c r="K20" s="42" t="s">
        <v>731</v>
      </c>
      <c r="L20" s="54" t="s">
        <v>65</v>
      </c>
      <c r="M20" s="70" t="s">
        <v>732</v>
      </c>
    </row>
    <row r="21" s="1" customFormat="1" ht="30" hidden="1" customHeight="1" spans="1:13">
      <c r="A21" s="40">
        <v>19</v>
      </c>
      <c r="B21" s="41">
        <v>101008</v>
      </c>
      <c r="C21" s="42" t="s">
        <v>107</v>
      </c>
      <c r="D21" s="42" t="s">
        <v>110</v>
      </c>
      <c r="E21" s="42" t="s">
        <v>111</v>
      </c>
      <c r="F21" s="43">
        <v>1</v>
      </c>
      <c r="G21" s="44">
        <v>1</v>
      </c>
      <c r="H21" s="45">
        <v>1</v>
      </c>
      <c r="I21" s="68">
        <f t="shared" si="0"/>
        <v>1</v>
      </c>
      <c r="J21" s="69" t="s">
        <v>14</v>
      </c>
      <c r="K21" s="42" t="s">
        <v>64</v>
      </c>
      <c r="L21" s="54" t="s">
        <v>65</v>
      </c>
      <c r="M21" s="70" t="s">
        <v>732</v>
      </c>
    </row>
    <row r="22" s="1" customFormat="1" ht="30" hidden="1" customHeight="1" spans="1:13">
      <c r="A22" s="40">
        <v>20</v>
      </c>
      <c r="B22" s="41">
        <v>101010</v>
      </c>
      <c r="C22" s="42" t="s">
        <v>112</v>
      </c>
      <c r="D22" s="42" t="s">
        <v>113</v>
      </c>
      <c r="E22" s="42" t="s">
        <v>114</v>
      </c>
      <c r="F22" s="43">
        <v>7</v>
      </c>
      <c r="G22" s="44">
        <v>7</v>
      </c>
      <c r="H22" s="45">
        <v>7</v>
      </c>
      <c r="I22" s="68">
        <f t="shared" si="0"/>
        <v>1</v>
      </c>
      <c r="J22" s="69" t="s">
        <v>14</v>
      </c>
      <c r="K22" s="42" t="s">
        <v>64</v>
      </c>
      <c r="L22" s="54" t="s">
        <v>734</v>
      </c>
      <c r="M22" s="70" t="s">
        <v>732</v>
      </c>
    </row>
    <row r="23" s="1" customFormat="1" ht="30" hidden="1" customHeight="1" spans="1:13">
      <c r="A23" s="40">
        <v>21</v>
      </c>
      <c r="B23" s="41">
        <v>101010</v>
      </c>
      <c r="C23" s="42" t="s">
        <v>112</v>
      </c>
      <c r="D23" s="42" t="s">
        <v>115</v>
      </c>
      <c r="E23" s="42" t="s">
        <v>116</v>
      </c>
      <c r="F23" s="43">
        <v>10</v>
      </c>
      <c r="G23" s="44">
        <v>10</v>
      </c>
      <c r="H23" s="45">
        <v>10</v>
      </c>
      <c r="I23" s="68">
        <f t="shared" si="0"/>
        <v>1</v>
      </c>
      <c r="J23" s="69" t="s">
        <v>14</v>
      </c>
      <c r="K23" s="42" t="s">
        <v>731</v>
      </c>
      <c r="L23" s="54" t="s">
        <v>65</v>
      </c>
      <c r="M23" s="70" t="s">
        <v>732</v>
      </c>
    </row>
    <row r="24" s="1" customFormat="1" ht="28" hidden="1" customHeight="1" spans="1:13">
      <c r="A24" s="40">
        <v>22</v>
      </c>
      <c r="B24" s="41">
        <v>102001</v>
      </c>
      <c r="C24" s="42" t="s">
        <v>117</v>
      </c>
      <c r="D24" s="42" t="s">
        <v>118</v>
      </c>
      <c r="E24" s="42" t="s">
        <v>119</v>
      </c>
      <c r="F24" s="43">
        <v>50</v>
      </c>
      <c r="G24" s="43">
        <v>50</v>
      </c>
      <c r="H24" s="54">
        <v>50</v>
      </c>
      <c r="I24" s="68">
        <f t="shared" si="0"/>
        <v>1</v>
      </c>
      <c r="J24" s="69" t="s">
        <v>14</v>
      </c>
      <c r="K24" s="42" t="s">
        <v>64</v>
      </c>
      <c r="L24" s="54" t="s">
        <v>65</v>
      </c>
      <c r="M24" s="70" t="s">
        <v>732</v>
      </c>
    </row>
    <row r="25" s="1" customFormat="1" ht="30" hidden="1" customHeight="1" spans="1:13">
      <c r="A25" s="40">
        <v>23</v>
      </c>
      <c r="B25" s="41">
        <v>102003</v>
      </c>
      <c r="C25" s="42" t="s">
        <v>120</v>
      </c>
      <c r="D25" s="42" t="s">
        <v>121</v>
      </c>
      <c r="E25" s="42" t="s">
        <v>122</v>
      </c>
      <c r="F25" s="43">
        <v>30</v>
      </c>
      <c r="G25" s="43">
        <v>100</v>
      </c>
      <c r="H25" s="45">
        <v>93.66</v>
      </c>
      <c r="I25" s="68">
        <f t="shared" si="0"/>
        <v>0.9366</v>
      </c>
      <c r="J25" s="69" t="s">
        <v>14</v>
      </c>
      <c r="K25" s="42" t="s">
        <v>64</v>
      </c>
      <c r="L25" s="54" t="s">
        <v>65</v>
      </c>
      <c r="M25" s="70" t="s">
        <v>732</v>
      </c>
    </row>
    <row r="26" s="1" customFormat="1" ht="30" hidden="1" customHeight="1" spans="1:13">
      <c r="A26" s="40">
        <v>24</v>
      </c>
      <c r="B26" s="41">
        <v>102003</v>
      </c>
      <c r="C26" s="42" t="s">
        <v>120</v>
      </c>
      <c r="D26" s="42" t="s">
        <v>123</v>
      </c>
      <c r="E26" s="42" t="s">
        <v>124</v>
      </c>
      <c r="F26" s="43">
        <v>20</v>
      </c>
      <c r="G26" s="43">
        <v>20</v>
      </c>
      <c r="H26" s="45">
        <v>20</v>
      </c>
      <c r="I26" s="68">
        <f t="shared" si="0"/>
        <v>1</v>
      </c>
      <c r="J26" s="69" t="s">
        <v>14</v>
      </c>
      <c r="K26" s="42" t="s">
        <v>731</v>
      </c>
      <c r="L26" s="54" t="s">
        <v>65</v>
      </c>
      <c r="M26" s="70" t="s">
        <v>732</v>
      </c>
    </row>
    <row r="27" s="30" customFormat="1" ht="30" customHeight="1" spans="1:13">
      <c r="A27" s="47">
        <v>25</v>
      </c>
      <c r="B27" s="48">
        <v>102004</v>
      </c>
      <c r="C27" s="49" t="s">
        <v>125</v>
      </c>
      <c r="D27" s="49" t="s">
        <v>126</v>
      </c>
      <c r="E27" s="49" t="s">
        <v>127</v>
      </c>
      <c r="F27" s="50">
        <v>145.46</v>
      </c>
      <c r="G27" s="50">
        <v>145.46</v>
      </c>
      <c r="H27" s="64">
        <v>143.9</v>
      </c>
      <c r="I27" s="71">
        <f t="shared" si="0"/>
        <v>0.989275402172418</v>
      </c>
      <c r="J27" s="72" t="s">
        <v>14</v>
      </c>
      <c r="K27" s="49" t="s">
        <v>731</v>
      </c>
      <c r="L27" s="52" t="s">
        <v>65</v>
      </c>
      <c r="M27" s="73" t="s">
        <v>732</v>
      </c>
    </row>
    <row r="28" s="1" customFormat="1" ht="30" hidden="1" customHeight="1" spans="1:13">
      <c r="A28" s="40">
        <v>26</v>
      </c>
      <c r="B28" s="41">
        <v>102004</v>
      </c>
      <c r="C28" s="42" t="s">
        <v>125</v>
      </c>
      <c r="D28" s="42" t="s">
        <v>128</v>
      </c>
      <c r="E28" s="42" t="s">
        <v>129</v>
      </c>
      <c r="F28" s="43">
        <v>100</v>
      </c>
      <c r="G28" s="43">
        <v>100</v>
      </c>
      <c r="H28" s="54">
        <v>91.33222</v>
      </c>
      <c r="I28" s="68">
        <f t="shared" si="0"/>
        <v>0.9133222</v>
      </c>
      <c r="J28" s="69" t="s">
        <v>14</v>
      </c>
      <c r="K28" s="42" t="s">
        <v>64</v>
      </c>
      <c r="L28" s="54" t="s">
        <v>65</v>
      </c>
      <c r="M28" s="70" t="s">
        <v>732</v>
      </c>
    </row>
    <row r="29" s="1" customFormat="1" ht="30" hidden="1" customHeight="1" spans="1:13">
      <c r="A29" s="40">
        <v>27</v>
      </c>
      <c r="B29" s="41">
        <v>102004</v>
      </c>
      <c r="C29" s="42" t="s">
        <v>125</v>
      </c>
      <c r="D29" s="42" t="s">
        <v>130</v>
      </c>
      <c r="E29" s="42" t="s">
        <v>131</v>
      </c>
      <c r="F29" s="43">
        <v>200</v>
      </c>
      <c r="G29" s="43">
        <v>200</v>
      </c>
      <c r="H29" s="54">
        <v>170</v>
      </c>
      <c r="I29" s="68">
        <f t="shared" si="0"/>
        <v>0.85</v>
      </c>
      <c r="J29" s="69" t="s">
        <v>14</v>
      </c>
      <c r="K29" s="42" t="s">
        <v>64</v>
      </c>
      <c r="L29" s="54" t="s">
        <v>65</v>
      </c>
      <c r="M29" s="70" t="s">
        <v>732</v>
      </c>
    </row>
    <row r="30" s="1" customFormat="1" ht="30" hidden="1" customHeight="1" spans="1:13">
      <c r="A30" s="40">
        <v>28</v>
      </c>
      <c r="B30" s="41">
        <v>102004</v>
      </c>
      <c r="C30" s="42" t="s">
        <v>125</v>
      </c>
      <c r="D30" s="42" t="s">
        <v>132</v>
      </c>
      <c r="E30" s="42" t="s">
        <v>133</v>
      </c>
      <c r="F30" s="43">
        <v>85</v>
      </c>
      <c r="G30" s="40">
        <v>169.1</v>
      </c>
      <c r="H30" s="54">
        <v>168.78</v>
      </c>
      <c r="I30" s="68">
        <f t="shared" si="0"/>
        <v>0.998107628622117</v>
      </c>
      <c r="J30" s="69" t="s">
        <v>14</v>
      </c>
      <c r="K30" s="42" t="s">
        <v>64</v>
      </c>
      <c r="L30" s="54" t="s">
        <v>65</v>
      </c>
      <c r="M30" s="70" t="s">
        <v>732</v>
      </c>
    </row>
    <row r="31" s="1" customFormat="1" ht="30" hidden="1" customHeight="1" spans="1:13">
      <c r="A31" s="40">
        <v>29</v>
      </c>
      <c r="B31" s="41">
        <v>103001</v>
      </c>
      <c r="C31" s="42" t="s">
        <v>134</v>
      </c>
      <c r="D31" s="42" t="s">
        <v>135</v>
      </c>
      <c r="E31" s="42" t="s">
        <v>136</v>
      </c>
      <c r="F31" s="43">
        <v>9</v>
      </c>
      <c r="G31" s="43">
        <v>9</v>
      </c>
      <c r="H31" s="54">
        <v>9</v>
      </c>
      <c r="I31" s="68">
        <f t="shared" si="0"/>
        <v>1</v>
      </c>
      <c r="J31" s="69" t="s">
        <v>14</v>
      </c>
      <c r="K31" s="42" t="s">
        <v>64</v>
      </c>
      <c r="L31" s="54" t="s">
        <v>734</v>
      </c>
      <c r="M31" s="70" t="s">
        <v>732</v>
      </c>
    </row>
    <row r="32" s="1" customFormat="1" ht="30" hidden="1" customHeight="1" spans="1:13">
      <c r="A32" s="40">
        <v>30</v>
      </c>
      <c r="B32" s="41">
        <v>104001</v>
      </c>
      <c r="C32" s="42" t="s">
        <v>137</v>
      </c>
      <c r="D32" s="42" t="s">
        <v>138</v>
      </c>
      <c r="E32" s="42" t="s">
        <v>139</v>
      </c>
      <c r="F32" s="43">
        <v>8.15</v>
      </c>
      <c r="G32" s="43">
        <v>8.15</v>
      </c>
      <c r="H32" s="45">
        <v>8.15</v>
      </c>
      <c r="I32" s="68">
        <f t="shared" si="0"/>
        <v>1</v>
      </c>
      <c r="J32" s="69" t="s">
        <v>14</v>
      </c>
      <c r="K32" s="42" t="s">
        <v>731</v>
      </c>
      <c r="L32" s="54" t="s">
        <v>65</v>
      </c>
      <c r="M32" s="70" t="s">
        <v>732</v>
      </c>
    </row>
    <row r="33" s="1" customFormat="1" ht="30" hidden="1" customHeight="1" spans="1:13">
      <c r="A33" s="40">
        <v>31</v>
      </c>
      <c r="B33" s="41">
        <v>104001</v>
      </c>
      <c r="C33" s="42" t="s">
        <v>137</v>
      </c>
      <c r="D33" s="42" t="s">
        <v>140</v>
      </c>
      <c r="E33" s="42" t="s">
        <v>141</v>
      </c>
      <c r="F33" s="43">
        <v>5</v>
      </c>
      <c r="G33" s="43">
        <v>5</v>
      </c>
      <c r="H33" s="45">
        <v>5</v>
      </c>
      <c r="I33" s="68">
        <f t="shared" si="0"/>
        <v>1</v>
      </c>
      <c r="J33" s="69" t="s">
        <v>14</v>
      </c>
      <c r="K33" s="42" t="s">
        <v>64</v>
      </c>
      <c r="L33" s="54" t="s">
        <v>734</v>
      </c>
      <c r="M33" s="70" t="s">
        <v>732</v>
      </c>
    </row>
    <row r="34" s="1" customFormat="1" ht="30" hidden="1" customHeight="1" spans="1:13">
      <c r="A34" s="40">
        <v>32</v>
      </c>
      <c r="B34" s="41">
        <v>106001</v>
      </c>
      <c r="C34" s="42" t="s">
        <v>142</v>
      </c>
      <c r="D34" s="42" t="s">
        <v>143</v>
      </c>
      <c r="E34" s="42" t="s">
        <v>144</v>
      </c>
      <c r="F34" s="43">
        <v>164.53</v>
      </c>
      <c r="G34" s="43">
        <v>164.53</v>
      </c>
      <c r="H34" s="45">
        <v>164.53</v>
      </c>
      <c r="I34" s="68">
        <f t="shared" si="0"/>
        <v>1</v>
      </c>
      <c r="J34" s="69" t="s">
        <v>14</v>
      </c>
      <c r="K34" s="42" t="s">
        <v>731</v>
      </c>
      <c r="L34" s="54" t="s">
        <v>65</v>
      </c>
      <c r="M34" s="70" t="s">
        <v>732</v>
      </c>
    </row>
    <row r="35" s="1" customFormat="1" ht="30" hidden="1" customHeight="1" spans="1:13">
      <c r="A35" s="40">
        <v>33</v>
      </c>
      <c r="B35" s="41">
        <v>106001</v>
      </c>
      <c r="C35" s="42" t="s">
        <v>142</v>
      </c>
      <c r="D35" s="42" t="s">
        <v>145</v>
      </c>
      <c r="E35" s="42" t="s">
        <v>146</v>
      </c>
      <c r="F35" s="43">
        <v>165</v>
      </c>
      <c r="G35" s="43">
        <v>165</v>
      </c>
      <c r="H35" s="55">
        <v>165</v>
      </c>
      <c r="I35" s="68">
        <f t="shared" si="0"/>
        <v>1</v>
      </c>
      <c r="J35" s="69" t="s">
        <v>14</v>
      </c>
      <c r="K35" s="42" t="s">
        <v>731</v>
      </c>
      <c r="L35" s="54" t="s">
        <v>65</v>
      </c>
      <c r="M35" s="70" t="s">
        <v>732</v>
      </c>
    </row>
    <row r="36" s="1" customFormat="1" ht="30" hidden="1" customHeight="1" spans="1:13">
      <c r="A36" s="40">
        <v>34</v>
      </c>
      <c r="B36" s="41">
        <v>110001</v>
      </c>
      <c r="C36" s="42" t="s">
        <v>147</v>
      </c>
      <c r="D36" s="42" t="s">
        <v>148</v>
      </c>
      <c r="E36" s="42" t="s">
        <v>149</v>
      </c>
      <c r="F36" s="43">
        <v>19.56</v>
      </c>
      <c r="G36" s="43">
        <v>19.56</v>
      </c>
      <c r="H36" s="45">
        <v>19.56</v>
      </c>
      <c r="I36" s="68">
        <f t="shared" si="0"/>
        <v>1</v>
      </c>
      <c r="J36" s="69" t="s">
        <v>14</v>
      </c>
      <c r="K36" s="42" t="s">
        <v>731</v>
      </c>
      <c r="L36" s="54" t="s">
        <v>65</v>
      </c>
      <c r="M36" s="70" t="s">
        <v>732</v>
      </c>
    </row>
    <row r="37" s="1" customFormat="1" ht="30" hidden="1" customHeight="1" spans="1:13">
      <c r="A37" s="40">
        <v>35</v>
      </c>
      <c r="B37" s="41">
        <v>110001</v>
      </c>
      <c r="C37" s="42" t="s">
        <v>147</v>
      </c>
      <c r="D37" s="42" t="s">
        <v>150</v>
      </c>
      <c r="E37" s="42" t="s">
        <v>151</v>
      </c>
      <c r="F37" s="43">
        <v>33.98</v>
      </c>
      <c r="G37" s="43">
        <v>33.98</v>
      </c>
      <c r="H37" s="45">
        <v>33.98</v>
      </c>
      <c r="I37" s="68">
        <f t="shared" si="0"/>
        <v>1</v>
      </c>
      <c r="J37" s="69" t="s">
        <v>14</v>
      </c>
      <c r="K37" s="42" t="s">
        <v>731</v>
      </c>
      <c r="L37" s="54" t="s">
        <v>65</v>
      </c>
      <c r="M37" s="70" t="s">
        <v>732</v>
      </c>
    </row>
    <row r="38" s="1" customFormat="1" ht="30" hidden="1" customHeight="1" spans="1:13">
      <c r="A38" s="40">
        <v>36</v>
      </c>
      <c r="B38" s="41">
        <v>110001</v>
      </c>
      <c r="C38" s="42" t="s">
        <v>147</v>
      </c>
      <c r="D38" s="42" t="s">
        <v>152</v>
      </c>
      <c r="E38" s="42" t="s">
        <v>153</v>
      </c>
      <c r="F38" s="43">
        <v>50</v>
      </c>
      <c r="G38" s="43">
        <v>50</v>
      </c>
      <c r="H38" s="54">
        <v>39.75</v>
      </c>
      <c r="I38" s="68">
        <f t="shared" si="0"/>
        <v>0.795</v>
      </c>
      <c r="J38" s="69" t="s">
        <v>14</v>
      </c>
      <c r="K38" s="42" t="s">
        <v>64</v>
      </c>
      <c r="L38" s="54" t="s">
        <v>65</v>
      </c>
      <c r="M38" s="70" t="s">
        <v>732</v>
      </c>
    </row>
    <row r="39" s="1" customFormat="1" ht="30" hidden="1" customHeight="1" spans="1:13">
      <c r="A39" s="40">
        <v>37</v>
      </c>
      <c r="B39" s="41">
        <v>111001</v>
      </c>
      <c r="C39" s="42" t="s">
        <v>154</v>
      </c>
      <c r="D39" s="42" t="s">
        <v>155</v>
      </c>
      <c r="E39" s="53" t="s">
        <v>156</v>
      </c>
      <c r="F39" s="43">
        <v>7</v>
      </c>
      <c r="G39" s="43">
        <v>7</v>
      </c>
      <c r="H39" s="54">
        <v>7</v>
      </c>
      <c r="I39" s="68">
        <f t="shared" si="0"/>
        <v>1</v>
      </c>
      <c r="J39" s="69" t="s">
        <v>14</v>
      </c>
      <c r="K39" s="42" t="s">
        <v>731</v>
      </c>
      <c r="L39" s="54" t="s">
        <v>65</v>
      </c>
      <c r="M39" s="70" t="s">
        <v>732</v>
      </c>
    </row>
    <row r="40" s="1" customFormat="1" ht="30" hidden="1" customHeight="1" spans="1:13">
      <c r="A40" s="40">
        <v>38</v>
      </c>
      <c r="B40" s="41">
        <v>112001</v>
      </c>
      <c r="C40" s="42" t="s">
        <v>157</v>
      </c>
      <c r="D40" s="42" t="s">
        <v>158</v>
      </c>
      <c r="E40" s="42" t="s">
        <v>159</v>
      </c>
      <c r="F40" s="43">
        <v>1.95</v>
      </c>
      <c r="G40" s="43">
        <v>1.95</v>
      </c>
      <c r="H40" s="54">
        <v>1.95</v>
      </c>
      <c r="I40" s="68">
        <f t="shared" si="0"/>
        <v>1</v>
      </c>
      <c r="J40" s="69" t="s">
        <v>14</v>
      </c>
      <c r="K40" s="42" t="s">
        <v>64</v>
      </c>
      <c r="L40" s="54" t="s">
        <v>734</v>
      </c>
      <c r="M40" s="70" t="s">
        <v>732</v>
      </c>
    </row>
    <row r="41" s="1" customFormat="1" ht="30" hidden="1" customHeight="1" spans="1:13">
      <c r="A41" s="40">
        <v>39</v>
      </c>
      <c r="B41" s="41">
        <v>113001</v>
      </c>
      <c r="C41" s="42" t="s">
        <v>160</v>
      </c>
      <c r="D41" s="42" t="s">
        <v>161</v>
      </c>
      <c r="E41" s="42" t="s">
        <v>162</v>
      </c>
      <c r="F41" s="43">
        <v>2</v>
      </c>
      <c r="G41" s="43">
        <v>2</v>
      </c>
      <c r="H41" s="54">
        <v>2</v>
      </c>
      <c r="I41" s="68">
        <f t="shared" si="0"/>
        <v>1</v>
      </c>
      <c r="J41" s="69" t="s">
        <v>14</v>
      </c>
      <c r="K41" s="42" t="s">
        <v>64</v>
      </c>
      <c r="L41" s="54" t="s">
        <v>734</v>
      </c>
      <c r="M41" s="70" t="s">
        <v>732</v>
      </c>
    </row>
    <row r="42" s="1" customFormat="1" ht="30" hidden="1" customHeight="1" spans="1:13">
      <c r="A42" s="40">
        <v>40</v>
      </c>
      <c r="B42" s="41">
        <v>116001</v>
      </c>
      <c r="C42" s="42" t="s">
        <v>11</v>
      </c>
      <c r="D42" s="42" t="s">
        <v>163</v>
      </c>
      <c r="E42" s="42" t="s">
        <v>164</v>
      </c>
      <c r="F42" s="43">
        <v>30</v>
      </c>
      <c r="G42" s="43">
        <v>30</v>
      </c>
      <c r="H42" s="54">
        <v>27</v>
      </c>
      <c r="I42" s="68">
        <f t="shared" si="0"/>
        <v>0.9</v>
      </c>
      <c r="J42" s="69" t="s">
        <v>14</v>
      </c>
      <c r="K42" s="42" t="s">
        <v>64</v>
      </c>
      <c r="L42" s="54" t="s">
        <v>734</v>
      </c>
      <c r="M42" s="70" t="s">
        <v>732</v>
      </c>
    </row>
    <row r="43" s="1" customFormat="1" ht="30" hidden="1" customHeight="1" spans="1:13">
      <c r="A43" s="40">
        <v>41</v>
      </c>
      <c r="B43" s="41">
        <v>116001</v>
      </c>
      <c r="C43" s="42" t="s">
        <v>11</v>
      </c>
      <c r="D43" s="42" t="s">
        <v>12</v>
      </c>
      <c r="E43" s="63" t="s">
        <v>735</v>
      </c>
      <c r="F43" s="41">
        <v>52</v>
      </c>
      <c r="G43" s="41">
        <v>52</v>
      </c>
      <c r="H43" s="65">
        <v>16</v>
      </c>
      <c r="I43" s="68">
        <f t="shared" si="0"/>
        <v>0.307692307692308</v>
      </c>
      <c r="J43" s="76" t="s">
        <v>14</v>
      </c>
      <c r="K43" s="42" t="s">
        <v>64</v>
      </c>
      <c r="L43" s="54" t="s">
        <v>65</v>
      </c>
      <c r="M43" s="70" t="s">
        <v>736</v>
      </c>
    </row>
    <row r="44" s="31" customFormat="1" ht="30" hidden="1" customHeight="1" spans="1:13">
      <c r="A44" s="56">
        <v>42</v>
      </c>
      <c r="B44" s="57">
        <v>116001</v>
      </c>
      <c r="C44" s="58" t="s">
        <v>11</v>
      </c>
      <c r="D44" s="58" t="s">
        <v>165</v>
      </c>
      <c r="E44" s="58" t="s">
        <v>166</v>
      </c>
      <c r="F44" s="62">
        <v>115</v>
      </c>
      <c r="G44" s="62">
        <v>115</v>
      </c>
      <c r="H44" s="61">
        <f>93.637158+11.503</f>
        <v>105.140158</v>
      </c>
      <c r="I44" s="74">
        <f t="shared" si="0"/>
        <v>0.914262243478261</v>
      </c>
      <c r="J44" s="69" t="s">
        <v>14</v>
      </c>
      <c r="K44" s="58" t="s">
        <v>64</v>
      </c>
      <c r="L44" s="61" t="s">
        <v>734</v>
      </c>
      <c r="M44" s="75" t="s">
        <v>732</v>
      </c>
    </row>
    <row r="45" s="1" customFormat="1" ht="30" hidden="1" customHeight="1" spans="1:13">
      <c r="A45" s="40">
        <v>43</v>
      </c>
      <c r="B45" s="41">
        <v>116001</v>
      </c>
      <c r="C45" s="42" t="s">
        <v>11</v>
      </c>
      <c r="D45" s="42" t="s">
        <v>167</v>
      </c>
      <c r="E45" s="42" t="s">
        <v>168</v>
      </c>
      <c r="F45" s="43">
        <v>116.4</v>
      </c>
      <c r="G45" s="43">
        <v>116.4</v>
      </c>
      <c r="H45" s="54">
        <v>94.540289</v>
      </c>
      <c r="I45" s="68">
        <f t="shared" si="0"/>
        <v>0.812201795532646</v>
      </c>
      <c r="J45" s="69" t="s">
        <v>14</v>
      </c>
      <c r="K45" s="42" t="s">
        <v>64</v>
      </c>
      <c r="L45" s="54" t="s">
        <v>733</v>
      </c>
      <c r="M45" s="70" t="s">
        <v>732</v>
      </c>
    </row>
    <row r="46" s="1" customFormat="1" ht="30" hidden="1" customHeight="1" spans="1:13">
      <c r="A46" s="40">
        <v>44</v>
      </c>
      <c r="B46" s="41">
        <v>116001</v>
      </c>
      <c r="C46" s="42" t="s">
        <v>11</v>
      </c>
      <c r="D46" s="42" t="s">
        <v>169</v>
      </c>
      <c r="E46" s="42" t="s">
        <v>170</v>
      </c>
      <c r="F46" s="43">
        <v>9.95</v>
      </c>
      <c r="G46" s="43">
        <v>9.95</v>
      </c>
      <c r="H46" s="54">
        <v>8.819672</v>
      </c>
      <c r="I46" s="68">
        <f t="shared" si="0"/>
        <v>0.8863991959799</v>
      </c>
      <c r="J46" s="69" t="s">
        <v>14</v>
      </c>
      <c r="K46" s="42" t="s">
        <v>64</v>
      </c>
      <c r="L46" s="54" t="s">
        <v>734</v>
      </c>
      <c r="M46" s="70" t="s">
        <v>732</v>
      </c>
    </row>
    <row r="47" s="1" customFormat="1" ht="30" hidden="1" customHeight="1" spans="1:13">
      <c r="A47" s="40">
        <v>45</v>
      </c>
      <c r="B47" s="41">
        <v>116001</v>
      </c>
      <c r="C47" s="42" t="s">
        <v>11</v>
      </c>
      <c r="D47" s="42" t="s">
        <v>171</v>
      </c>
      <c r="E47" s="42" t="s">
        <v>172</v>
      </c>
      <c r="F47" s="43">
        <v>3.6</v>
      </c>
      <c r="G47" s="43">
        <v>3.6</v>
      </c>
      <c r="H47" s="54">
        <v>3.6</v>
      </c>
      <c r="I47" s="68">
        <f t="shared" si="0"/>
        <v>1</v>
      </c>
      <c r="J47" s="69" t="s">
        <v>14</v>
      </c>
      <c r="K47" s="42" t="s">
        <v>64</v>
      </c>
      <c r="L47" s="54" t="s">
        <v>65</v>
      </c>
      <c r="M47" s="70" t="s">
        <v>732</v>
      </c>
    </row>
    <row r="48" s="1" customFormat="1" ht="30" hidden="1" customHeight="1" spans="1:13">
      <c r="A48" s="40">
        <v>46</v>
      </c>
      <c r="B48" s="41">
        <v>116001</v>
      </c>
      <c r="C48" s="42" t="s">
        <v>11</v>
      </c>
      <c r="D48" s="42" t="s">
        <v>173</v>
      </c>
      <c r="E48" s="42" t="s">
        <v>174</v>
      </c>
      <c r="F48" s="43">
        <v>30</v>
      </c>
      <c r="G48" s="43">
        <v>30</v>
      </c>
      <c r="H48" s="54">
        <v>29.767653</v>
      </c>
      <c r="I48" s="68">
        <f t="shared" si="0"/>
        <v>0.9922551</v>
      </c>
      <c r="J48" s="69" t="s">
        <v>14</v>
      </c>
      <c r="K48" s="42" t="s">
        <v>64</v>
      </c>
      <c r="L48" s="54" t="s">
        <v>733</v>
      </c>
      <c r="M48" s="70" t="s">
        <v>732</v>
      </c>
    </row>
    <row r="49" s="1" customFormat="1" ht="30" hidden="1" customHeight="1" spans="1:13">
      <c r="A49" s="40">
        <v>47</v>
      </c>
      <c r="B49" s="41">
        <v>116001</v>
      </c>
      <c r="C49" s="42" t="s">
        <v>11</v>
      </c>
      <c r="D49" s="42" t="s">
        <v>175</v>
      </c>
      <c r="E49" s="42" t="s">
        <v>105</v>
      </c>
      <c r="F49" s="43">
        <v>141.94</v>
      </c>
      <c r="G49" s="43">
        <v>141.94</v>
      </c>
      <c r="H49" s="54">
        <v>141.94</v>
      </c>
      <c r="I49" s="68">
        <f t="shared" si="0"/>
        <v>1</v>
      </c>
      <c r="J49" s="69" t="s">
        <v>14</v>
      </c>
      <c r="K49" s="42" t="s">
        <v>64</v>
      </c>
      <c r="L49" s="54" t="s">
        <v>733</v>
      </c>
      <c r="M49" s="70" t="s">
        <v>732</v>
      </c>
    </row>
    <row r="50" s="1" customFormat="1" ht="30" hidden="1" customHeight="1" spans="1:13">
      <c r="A50" s="40">
        <v>48</v>
      </c>
      <c r="B50" s="41">
        <v>116001</v>
      </c>
      <c r="C50" s="42" t="s">
        <v>11</v>
      </c>
      <c r="D50" s="42" t="s">
        <v>176</v>
      </c>
      <c r="E50" s="42" t="s">
        <v>177</v>
      </c>
      <c r="F50" s="43">
        <v>7.77</v>
      </c>
      <c r="G50" s="43">
        <v>7.77</v>
      </c>
      <c r="H50" s="54">
        <v>6.779935</v>
      </c>
      <c r="I50" s="68">
        <f t="shared" si="0"/>
        <v>0.872578507078507</v>
      </c>
      <c r="J50" s="69" t="s">
        <v>14</v>
      </c>
      <c r="K50" s="42" t="s">
        <v>64</v>
      </c>
      <c r="L50" s="54" t="s">
        <v>734</v>
      </c>
      <c r="M50" s="70" t="s">
        <v>732</v>
      </c>
    </row>
    <row r="51" s="1" customFormat="1" ht="30" hidden="1" customHeight="1" spans="1:13">
      <c r="A51" s="40">
        <v>49</v>
      </c>
      <c r="B51" s="41">
        <v>116001</v>
      </c>
      <c r="C51" s="42" t="s">
        <v>11</v>
      </c>
      <c r="D51" s="42" t="s">
        <v>178</v>
      </c>
      <c r="E51" s="42" t="s">
        <v>179</v>
      </c>
      <c r="F51" s="43">
        <v>2</v>
      </c>
      <c r="G51" s="43">
        <v>2</v>
      </c>
      <c r="H51" s="54">
        <v>2</v>
      </c>
      <c r="I51" s="68">
        <f t="shared" si="0"/>
        <v>1</v>
      </c>
      <c r="J51" s="69" t="s">
        <v>14</v>
      </c>
      <c r="K51" s="42" t="s">
        <v>64</v>
      </c>
      <c r="L51" s="54" t="s">
        <v>733</v>
      </c>
      <c r="M51" s="70" t="s">
        <v>732</v>
      </c>
    </row>
    <row r="52" s="1" customFormat="1" ht="30" hidden="1" customHeight="1" spans="1:13">
      <c r="A52" s="40">
        <v>50</v>
      </c>
      <c r="B52" s="41">
        <v>116001</v>
      </c>
      <c r="C52" s="42" t="s">
        <v>11</v>
      </c>
      <c r="D52" s="42" t="s">
        <v>180</v>
      </c>
      <c r="E52" s="42" t="s">
        <v>181</v>
      </c>
      <c r="F52" s="43">
        <v>23.1</v>
      </c>
      <c r="G52" s="43">
        <v>23.1</v>
      </c>
      <c r="H52" s="54">
        <v>3.119113</v>
      </c>
      <c r="I52" s="68">
        <f t="shared" si="0"/>
        <v>0.135026536796537</v>
      </c>
      <c r="J52" s="69" t="s">
        <v>14</v>
      </c>
      <c r="K52" s="42" t="s">
        <v>64</v>
      </c>
      <c r="L52" s="54" t="s">
        <v>733</v>
      </c>
      <c r="M52" s="70" t="s">
        <v>732</v>
      </c>
    </row>
    <row r="53" s="1" customFormat="1" ht="30" hidden="1" customHeight="1" spans="1:13">
      <c r="A53" s="40">
        <v>51</v>
      </c>
      <c r="B53" s="41">
        <v>116001</v>
      </c>
      <c r="C53" s="42" t="s">
        <v>11</v>
      </c>
      <c r="D53" s="42" t="s">
        <v>182</v>
      </c>
      <c r="E53" s="42" t="s">
        <v>183</v>
      </c>
      <c r="F53" s="43">
        <v>60</v>
      </c>
      <c r="G53" s="40">
        <v>117.6</v>
      </c>
      <c r="H53" s="54">
        <v>117.6</v>
      </c>
      <c r="I53" s="68">
        <f t="shared" si="0"/>
        <v>1</v>
      </c>
      <c r="J53" s="69" t="s">
        <v>14</v>
      </c>
      <c r="K53" s="42" t="s">
        <v>64</v>
      </c>
      <c r="L53" s="54" t="s">
        <v>65</v>
      </c>
      <c r="M53" s="70" t="s">
        <v>732</v>
      </c>
    </row>
    <row r="54" s="1" customFormat="1" ht="30" hidden="1" customHeight="1" spans="1:13">
      <c r="A54" s="40">
        <v>52</v>
      </c>
      <c r="B54" s="41">
        <v>117001</v>
      </c>
      <c r="C54" s="42" t="s">
        <v>184</v>
      </c>
      <c r="D54" s="42" t="s">
        <v>185</v>
      </c>
      <c r="E54" s="42" t="s">
        <v>186</v>
      </c>
      <c r="F54" s="43">
        <v>4.9</v>
      </c>
      <c r="G54" s="43">
        <v>4.9</v>
      </c>
      <c r="H54" s="45">
        <v>4.9</v>
      </c>
      <c r="I54" s="68">
        <f t="shared" si="0"/>
        <v>1</v>
      </c>
      <c r="J54" s="69" t="s">
        <v>14</v>
      </c>
      <c r="K54" s="42" t="s">
        <v>731</v>
      </c>
      <c r="L54" s="54" t="s">
        <v>65</v>
      </c>
      <c r="M54" s="70" t="s">
        <v>732</v>
      </c>
    </row>
    <row r="55" s="1" customFormat="1" ht="30" hidden="1" customHeight="1" spans="1:13">
      <c r="A55" s="40">
        <v>53</v>
      </c>
      <c r="B55" s="41">
        <v>117001</v>
      </c>
      <c r="C55" s="42" t="s">
        <v>184</v>
      </c>
      <c r="D55" s="42" t="s">
        <v>187</v>
      </c>
      <c r="E55" s="42" t="s">
        <v>188</v>
      </c>
      <c r="F55" s="43">
        <v>2.3</v>
      </c>
      <c r="G55" s="43">
        <v>2.3</v>
      </c>
      <c r="H55" s="45">
        <v>2.3</v>
      </c>
      <c r="I55" s="68">
        <f t="shared" si="0"/>
        <v>1</v>
      </c>
      <c r="J55" s="69" t="s">
        <v>14</v>
      </c>
      <c r="K55" s="42" t="s">
        <v>731</v>
      </c>
      <c r="L55" s="54" t="s">
        <v>65</v>
      </c>
      <c r="M55" s="70" t="s">
        <v>732</v>
      </c>
    </row>
    <row r="56" s="1" customFormat="1" ht="30" hidden="1" customHeight="1" spans="1:13">
      <c r="A56" s="40">
        <v>54</v>
      </c>
      <c r="B56" s="41">
        <v>117001</v>
      </c>
      <c r="C56" s="42" t="s">
        <v>184</v>
      </c>
      <c r="D56" s="42" t="s">
        <v>189</v>
      </c>
      <c r="E56" s="42" t="s">
        <v>190</v>
      </c>
      <c r="F56" s="43">
        <v>4.54</v>
      </c>
      <c r="G56" s="43">
        <v>4.54</v>
      </c>
      <c r="H56" s="45">
        <v>4.54</v>
      </c>
      <c r="I56" s="68">
        <f t="shared" si="0"/>
        <v>1</v>
      </c>
      <c r="J56" s="69" t="s">
        <v>14</v>
      </c>
      <c r="K56" s="42" t="s">
        <v>731</v>
      </c>
      <c r="L56" s="54" t="s">
        <v>65</v>
      </c>
      <c r="M56" s="70" t="s">
        <v>732</v>
      </c>
    </row>
    <row r="57" s="1" customFormat="1" ht="30" hidden="1" customHeight="1" spans="1:13">
      <c r="A57" s="40">
        <v>55</v>
      </c>
      <c r="B57" s="41">
        <v>118001</v>
      </c>
      <c r="C57" s="42" t="s">
        <v>191</v>
      </c>
      <c r="D57" s="42" t="s">
        <v>192</v>
      </c>
      <c r="E57" s="42" t="s">
        <v>105</v>
      </c>
      <c r="F57" s="43">
        <v>54.73</v>
      </c>
      <c r="G57" s="43">
        <v>54.73</v>
      </c>
      <c r="H57" s="54">
        <v>51.512516</v>
      </c>
      <c r="I57" s="68">
        <f t="shared" si="0"/>
        <v>0.941211693769413</v>
      </c>
      <c r="J57" s="69" t="s">
        <v>14</v>
      </c>
      <c r="K57" s="42" t="s">
        <v>64</v>
      </c>
      <c r="L57" s="54" t="s">
        <v>733</v>
      </c>
      <c r="M57" s="70" t="s">
        <v>732</v>
      </c>
    </row>
    <row r="58" s="1" customFormat="1" ht="30" hidden="1" customHeight="1" spans="1:13">
      <c r="A58" s="40">
        <v>56</v>
      </c>
      <c r="B58" s="41">
        <v>118001</v>
      </c>
      <c r="C58" s="42" t="s">
        <v>191</v>
      </c>
      <c r="D58" s="42" t="s">
        <v>193</v>
      </c>
      <c r="E58" s="42" t="s">
        <v>194</v>
      </c>
      <c r="F58" s="43">
        <v>36</v>
      </c>
      <c r="G58" s="43">
        <v>36</v>
      </c>
      <c r="H58" s="54">
        <v>32</v>
      </c>
      <c r="I58" s="68">
        <f t="shared" si="0"/>
        <v>0.888888888888889</v>
      </c>
      <c r="J58" s="69" t="s">
        <v>14</v>
      </c>
      <c r="K58" s="42" t="s">
        <v>64</v>
      </c>
      <c r="L58" s="54" t="s">
        <v>734</v>
      </c>
      <c r="M58" s="70" t="s">
        <v>732</v>
      </c>
    </row>
    <row r="59" s="1" customFormat="1" ht="30" hidden="1" customHeight="1" spans="1:13">
      <c r="A59" s="40">
        <v>57</v>
      </c>
      <c r="B59" s="41">
        <v>118001</v>
      </c>
      <c r="C59" s="42" t="s">
        <v>191</v>
      </c>
      <c r="D59" s="42" t="s">
        <v>195</v>
      </c>
      <c r="E59" s="42" t="s">
        <v>196</v>
      </c>
      <c r="F59" s="43">
        <v>25</v>
      </c>
      <c r="G59" s="40">
        <v>49.2</v>
      </c>
      <c r="H59" s="54">
        <v>49.2</v>
      </c>
      <c r="I59" s="68">
        <f t="shared" si="0"/>
        <v>1</v>
      </c>
      <c r="J59" s="69" t="s">
        <v>14</v>
      </c>
      <c r="K59" s="42" t="s">
        <v>64</v>
      </c>
      <c r="L59" s="54" t="s">
        <v>65</v>
      </c>
      <c r="M59" s="70" t="s">
        <v>732</v>
      </c>
    </row>
    <row r="60" s="1" customFormat="1" ht="30" hidden="1" customHeight="1" spans="1:13">
      <c r="A60" s="40">
        <v>58</v>
      </c>
      <c r="B60" s="41">
        <v>119001</v>
      </c>
      <c r="C60" s="42" t="s">
        <v>197</v>
      </c>
      <c r="D60" s="42" t="s">
        <v>198</v>
      </c>
      <c r="E60" s="42" t="s">
        <v>199</v>
      </c>
      <c r="F60" s="43">
        <v>80</v>
      </c>
      <c r="G60" s="40">
        <v>120</v>
      </c>
      <c r="H60" s="54">
        <v>124.39</v>
      </c>
      <c r="I60" s="68">
        <f t="shared" si="0"/>
        <v>1.03658333333333</v>
      </c>
      <c r="J60" s="69" t="s">
        <v>14</v>
      </c>
      <c r="K60" s="42" t="s">
        <v>64</v>
      </c>
      <c r="L60" s="54" t="s">
        <v>65</v>
      </c>
      <c r="M60" s="70" t="s">
        <v>732</v>
      </c>
    </row>
    <row r="61" s="1" customFormat="1" ht="30" hidden="1" customHeight="1" spans="1:13">
      <c r="A61" s="40">
        <v>59</v>
      </c>
      <c r="B61" s="41">
        <v>121001</v>
      </c>
      <c r="C61" s="42" t="s">
        <v>200</v>
      </c>
      <c r="D61" s="42" t="s">
        <v>201</v>
      </c>
      <c r="E61" s="42" t="s">
        <v>202</v>
      </c>
      <c r="F61" s="43">
        <v>8.89</v>
      </c>
      <c r="G61" s="43">
        <v>8.89</v>
      </c>
      <c r="H61" s="54">
        <v>11.4711</v>
      </c>
      <c r="I61" s="68">
        <f t="shared" si="0"/>
        <v>1.29033745781777</v>
      </c>
      <c r="J61" s="69" t="s">
        <v>14</v>
      </c>
      <c r="K61" s="42" t="s">
        <v>731</v>
      </c>
      <c r="L61" s="54" t="s">
        <v>65</v>
      </c>
      <c r="M61" s="70" t="s">
        <v>732</v>
      </c>
    </row>
    <row r="62" s="1" customFormat="1" ht="30" hidden="1" customHeight="1" spans="1:13">
      <c r="A62" s="40">
        <v>60</v>
      </c>
      <c r="B62" s="41">
        <v>121001</v>
      </c>
      <c r="C62" s="42" t="s">
        <v>200</v>
      </c>
      <c r="D62" s="42" t="s">
        <v>203</v>
      </c>
      <c r="E62" s="42" t="s">
        <v>204</v>
      </c>
      <c r="F62" s="43">
        <v>228.51</v>
      </c>
      <c r="G62" s="43">
        <v>228.51</v>
      </c>
      <c r="H62" s="54">
        <v>228.51</v>
      </c>
      <c r="I62" s="68">
        <f t="shared" si="0"/>
        <v>1</v>
      </c>
      <c r="J62" s="69" t="s">
        <v>14</v>
      </c>
      <c r="K62" s="42" t="s">
        <v>731</v>
      </c>
      <c r="L62" s="54" t="s">
        <v>65</v>
      </c>
      <c r="M62" s="70" t="s">
        <v>732</v>
      </c>
    </row>
    <row r="63" s="1" customFormat="1" ht="30" hidden="1" customHeight="1" spans="1:13">
      <c r="A63" s="40">
        <v>61</v>
      </c>
      <c r="B63" s="41">
        <v>121001</v>
      </c>
      <c r="C63" s="42" t="s">
        <v>200</v>
      </c>
      <c r="D63" s="42" t="s">
        <v>205</v>
      </c>
      <c r="E63" s="42" t="s">
        <v>206</v>
      </c>
      <c r="F63" s="43">
        <v>551</v>
      </c>
      <c r="G63" s="43">
        <v>551</v>
      </c>
      <c r="H63" s="54">
        <v>526.292304</v>
      </c>
      <c r="I63" s="68">
        <f t="shared" si="0"/>
        <v>0.95515844646098</v>
      </c>
      <c r="J63" s="77">
        <v>24.707696</v>
      </c>
      <c r="K63" s="42" t="s">
        <v>64</v>
      </c>
      <c r="L63" s="54" t="s">
        <v>737</v>
      </c>
      <c r="M63" s="70" t="s">
        <v>732</v>
      </c>
    </row>
    <row r="64" s="1" customFormat="1" ht="30" hidden="1" customHeight="1" spans="1:13">
      <c r="A64" s="40">
        <v>62</v>
      </c>
      <c r="B64" s="41">
        <v>121001</v>
      </c>
      <c r="C64" s="42" t="s">
        <v>200</v>
      </c>
      <c r="D64" s="42" t="s">
        <v>207</v>
      </c>
      <c r="E64" s="42" t="s">
        <v>208</v>
      </c>
      <c r="F64" s="43">
        <v>602.52</v>
      </c>
      <c r="G64" s="40">
        <v>822.49</v>
      </c>
      <c r="H64" s="54">
        <v>822.49</v>
      </c>
      <c r="I64" s="68">
        <f t="shared" si="0"/>
        <v>1</v>
      </c>
      <c r="J64" s="69" t="s">
        <v>14</v>
      </c>
      <c r="K64" s="42" t="s">
        <v>64</v>
      </c>
      <c r="L64" s="54" t="s">
        <v>737</v>
      </c>
      <c r="M64" s="70" t="s">
        <v>732</v>
      </c>
    </row>
    <row r="65" s="1" customFormat="1" ht="30" hidden="1" customHeight="1" spans="1:13">
      <c r="A65" s="40">
        <v>63</v>
      </c>
      <c r="B65" s="41">
        <v>121001</v>
      </c>
      <c r="C65" s="42" t="s">
        <v>200</v>
      </c>
      <c r="D65" s="42" t="s">
        <v>209</v>
      </c>
      <c r="E65" s="42" t="s">
        <v>210</v>
      </c>
      <c r="F65" s="43">
        <v>280.06</v>
      </c>
      <c r="G65" s="40">
        <v>402.68</v>
      </c>
      <c r="H65" s="54">
        <v>402.68</v>
      </c>
      <c r="I65" s="68">
        <f t="shared" si="0"/>
        <v>1</v>
      </c>
      <c r="J65" s="69" t="s">
        <v>14</v>
      </c>
      <c r="K65" s="42" t="s">
        <v>64</v>
      </c>
      <c r="L65" s="54" t="s">
        <v>65</v>
      </c>
      <c r="M65" s="70" t="s">
        <v>732</v>
      </c>
    </row>
    <row r="66" s="1" customFormat="1" ht="30" hidden="1" customHeight="1" spans="1:13">
      <c r="A66" s="40">
        <v>64</v>
      </c>
      <c r="B66" s="41">
        <v>121001</v>
      </c>
      <c r="C66" s="42" t="s">
        <v>200</v>
      </c>
      <c r="D66" s="42" t="s">
        <v>211</v>
      </c>
      <c r="E66" s="42" t="s">
        <v>212</v>
      </c>
      <c r="F66" s="43">
        <v>50</v>
      </c>
      <c r="G66" s="43">
        <v>50</v>
      </c>
      <c r="H66" s="54">
        <v>20</v>
      </c>
      <c r="I66" s="68">
        <f t="shared" si="0"/>
        <v>0.4</v>
      </c>
      <c r="J66" s="69" t="s">
        <v>14</v>
      </c>
      <c r="K66" s="42" t="s">
        <v>64</v>
      </c>
      <c r="L66" s="54" t="s">
        <v>733</v>
      </c>
      <c r="M66" s="70" t="s">
        <v>732</v>
      </c>
    </row>
    <row r="67" s="1" customFormat="1" ht="30" hidden="1" customHeight="1" spans="1:13">
      <c r="A67" s="40">
        <v>65</v>
      </c>
      <c r="B67" s="41">
        <v>121001</v>
      </c>
      <c r="C67" s="42" t="s">
        <v>200</v>
      </c>
      <c r="D67" s="42" t="s">
        <v>213</v>
      </c>
      <c r="E67" s="42" t="s">
        <v>214</v>
      </c>
      <c r="F67" s="78">
        <v>2166.39</v>
      </c>
      <c r="G67" s="40">
        <v>2543.43</v>
      </c>
      <c r="H67" s="54">
        <v>2543.43</v>
      </c>
      <c r="I67" s="68">
        <f t="shared" ref="I67:I130" si="1">H67/G67</f>
        <v>1</v>
      </c>
      <c r="J67" s="69" t="s">
        <v>14</v>
      </c>
      <c r="K67" s="42" t="s">
        <v>64</v>
      </c>
      <c r="L67" s="54" t="s">
        <v>737</v>
      </c>
      <c r="M67" s="70" t="s">
        <v>732</v>
      </c>
    </row>
    <row r="68" s="1" customFormat="1" ht="30" hidden="1" customHeight="1" spans="1:13">
      <c r="A68" s="40">
        <v>66</v>
      </c>
      <c r="B68" s="41">
        <v>121001</v>
      </c>
      <c r="C68" s="42" t="s">
        <v>200</v>
      </c>
      <c r="D68" s="42" t="s">
        <v>215</v>
      </c>
      <c r="E68" s="42" t="s">
        <v>216</v>
      </c>
      <c r="F68" s="43">
        <v>449.97</v>
      </c>
      <c r="G68" s="43">
        <v>449.97</v>
      </c>
      <c r="H68" s="54">
        <v>449.97</v>
      </c>
      <c r="I68" s="68">
        <f t="shared" si="1"/>
        <v>1</v>
      </c>
      <c r="J68" s="69" t="s">
        <v>14</v>
      </c>
      <c r="K68" s="42" t="s">
        <v>64</v>
      </c>
      <c r="L68" s="54" t="s">
        <v>734</v>
      </c>
      <c r="M68" s="70" t="s">
        <v>732</v>
      </c>
    </row>
    <row r="69" s="1" customFormat="1" ht="30" hidden="1" customHeight="1" spans="1:13">
      <c r="A69" s="40">
        <v>67</v>
      </c>
      <c r="B69" s="41">
        <v>121001</v>
      </c>
      <c r="C69" s="42" t="s">
        <v>200</v>
      </c>
      <c r="D69" s="42" t="s">
        <v>217</v>
      </c>
      <c r="E69" s="42" t="s">
        <v>218</v>
      </c>
      <c r="F69" s="43">
        <v>153.63</v>
      </c>
      <c r="G69" s="40">
        <v>145.13</v>
      </c>
      <c r="H69" s="54">
        <v>145.13</v>
      </c>
      <c r="I69" s="68">
        <f t="shared" si="1"/>
        <v>1</v>
      </c>
      <c r="J69" s="69" t="s">
        <v>14</v>
      </c>
      <c r="K69" s="42" t="s">
        <v>64</v>
      </c>
      <c r="L69" s="54" t="s">
        <v>65</v>
      </c>
      <c r="M69" s="70" t="s">
        <v>732</v>
      </c>
    </row>
    <row r="70" s="1" customFormat="1" ht="30" hidden="1" customHeight="1" spans="1:13">
      <c r="A70" s="40">
        <v>68</v>
      </c>
      <c r="B70" s="41">
        <v>121001</v>
      </c>
      <c r="C70" s="42" t="s">
        <v>200</v>
      </c>
      <c r="D70" s="42" t="s">
        <v>219</v>
      </c>
      <c r="E70" s="42" t="s">
        <v>220</v>
      </c>
      <c r="F70" s="43">
        <v>247</v>
      </c>
      <c r="G70" s="43">
        <v>247</v>
      </c>
      <c r="H70" s="54">
        <v>247</v>
      </c>
      <c r="I70" s="68">
        <f t="shared" si="1"/>
        <v>1</v>
      </c>
      <c r="J70" s="69" t="s">
        <v>14</v>
      </c>
      <c r="K70" s="42" t="s">
        <v>731</v>
      </c>
      <c r="L70" s="54" t="s">
        <v>65</v>
      </c>
      <c r="M70" s="70" t="s">
        <v>732</v>
      </c>
    </row>
    <row r="71" s="1" customFormat="1" ht="30" hidden="1" customHeight="1" spans="1:13">
      <c r="A71" s="40">
        <v>69</v>
      </c>
      <c r="B71" s="41">
        <v>121001</v>
      </c>
      <c r="C71" s="42" t="s">
        <v>200</v>
      </c>
      <c r="D71" s="42" t="s">
        <v>221</v>
      </c>
      <c r="E71" s="53" t="s">
        <v>222</v>
      </c>
      <c r="F71" s="43">
        <v>12.56</v>
      </c>
      <c r="G71" s="43">
        <v>12.56</v>
      </c>
      <c r="H71" s="54">
        <v>12.5625</v>
      </c>
      <c r="I71" s="68">
        <f t="shared" si="1"/>
        <v>1.00019904458599</v>
      </c>
      <c r="J71" s="69" t="s">
        <v>14</v>
      </c>
      <c r="K71" s="42" t="s">
        <v>731</v>
      </c>
      <c r="L71" s="54" t="s">
        <v>65</v>
      </c>
      <c r="M71" s="70" t="s">
        <v>732</v>
      </c>
    </row>
    <row r="72" s="1" customFormat="1" ht="30" hidden="1" customHeight="1" spans="1:13">
      <c r="A72" s="40">
        <v>70</v>
      </c>
      <c r="B72" s="41">
        <v>121001</v>
      </c>
      <c r="C72" s="42" t="s">
        <v>200</v>
      </c>
      <c r="D72" s="42" t="s">
        <v>223</v>
      </c>
      <c r="E72" s="42" t="s">
        <v>224</v>
      </c>
      <c r="F72" s="43">
        <v>59</v>
      </c>
      <c r="G72" s="43">
        <v>59</v>
      </c>
      <c r="H72" s="54">
        <v>59</v>
      </c>
      <c r="I72" s="68">
        <f t="shared" si="1"/>
        <v>1</v>
      </c>
      <c r="J72" s="69" t="s">
        <v>14</v>
      </c>
      <c r="K72" s="42" t="s">
        <v>64</v>
      </c>
      <c r="L72" s="54" t="s">
        <v>734</v>
      </c>
      <c r="M72" s="70" t="s">
        <v>732</v>
      </c>
    </row>
    <row r="73" s="1" customFormat="1" ht="30" hidden="1" customHeight="1" spans="1:13">
      <c r="A73" s="40">
        <v>71</v>
      </c>
      <c r="B73" s="41">
        <v>121001</v>
      </c>
      <c r="C73" s="42" t="s">
        <v>200</v>
      </c>
      <c r="D73" s="42" t="s">
        <v>225</v>
      </c>
      <c r="E73" s="42" t="s">
        <v>226</v>
      </c>
      <c r="F73" s="43">
        <v>164.83</v>
      </c>
      <c r="G73" s="43">
        <v>164.83</v>
      </c>
      <c r="H73" s="54">
        <v>103.5007</v>
      </c>
      <c r="I73" s="68">
        <f t="shared" si="1"/>
        <v>0.627923921616211</v>
      </c>
      <c r="J73" s="87">
        <v>46.45696</v>
      </c>
      <c r="K73" s="42" t="s">
        <v>64</v>
      </c>
      <c r="L73" s="54" t="s">
        <v>733</v>
      </c>
      <c r="M73" s="70" t="s">
        <v>732</v>
      </c>
    </row>
    <row r="74" s="1" customFormat="1" ht="30" hidden="1" customHeight="1" spans="1:13">
      <c r="A74" s="40">
        <v>72</v>
      </c>
      <c r="B74" s="41">
        <v>121001</v>
      </c>
      <c r="C74" s="42" t="s">
        <v>200</v>
      </c>
      <c r="D74" s="42" t="s">
        <v>227</v>
      </c>
      <c r="E74" s="42" t="s">
        <v>228</v>
      </c>
      <c r="F74" s="43">
        <v>12</v>
      </c>
      <c r="G74" s="40">
        <v>17.86</v>
      </c>
      <c r="H74" s="54">
        <v>17.8585</v>
      </c>
      <c r="I74" s="68">
        <f t="shared" si="1"/>
        <v>0.99991601343785</v>
      </c>
      <c r="J74" s="69" t="s">
        <v>14</v>
      </c>
      <c r="K74" s="42" t="s">
        <v>64</v>
      </c>
      <c r="L74" s="54" t="s">
        <v>65</v>
      </c>
      <c r="M74" s="70" t="s">
        <v>732</v>
      </c>
    </row>
    <row r="75" s="1" customFormat="1" ht="30" hidden="1" customHeight="1" spans="1:13">
      <c r="A75" s="40">
        <v>73</v>
      </c>
      <c r="B75" s="41">
        <v>121001</v>
      </c>
      <c r="C75" s="42" t="s">
        <v>200</v>
      </c>
      <c r="D75" s="42" t="s">
        <v>229</v>
      </c>
      <c r="E75" s="42" t="s">
        <v>230</v>
      </c>
      <c r="F75" s="43">
        <v>661</v>
      </c>
      <c r="G75" s="43">
        <v>661</v>
      </c>
      <c r="H75" s="54">
        <v>0</v>
      </c>
      <c r="I75" s="68">
        <f t="shared" si="1"/>
        <v>0</v>
      </c>
      <c r="J75" s="69" t="s">
        <v>14</v>
      </c>
      <c r="K75" s="42" t="s">
        <v>64</v>
      </c>
      <c r="L75" s="54" t="s">
        <v>733</v>
      </c>
      <c r="M75" s="70" t="s">
        <v>732</v>
      </c>
    </row>
    <row r="76" s="1" customFormat="1" ht="30" hidden="1" customHeight="1" spans="1:13">
      <c r="A76" s="40">
        <v>74</v>
      </c>
      <c r="B76" s="41">
        <v>121001</v>
      </c>
      <c r="C76" s="42" t="s">
        <v>200</v>
      </c>
      <c r="D76" s="42" t="s">
        <v>231</v>
      </c>
      <c r="E76" s="42" t="s">
        <v>232</v>
      </c>
      <c r="F76" s="43">
        <v>4.9</v>
      </c>
      <c r="G76" s="43">
        <v>4.9</v>
      </c>
      <c r="H76" s="54">
        <v>4.9</v>
      </c>
      <c r="I76" s="68">
        <f t="shared" si="1"/>
        <v>1</v>
      </c>
      <c r="J76" s="69" t="s">
        <v>14</v>
      </c>
      <c r="K76" s="42" t="s">
        <v>64</v>
      </c>
      <c r="L76" s="54" t="s">
        <v>734</v>
      </c>
      <c r="M76" s="70" t="s">
        <v>732</v>
      </c>
    </row>
    <row r="77" s="1" customFormat="1" ht="30" hidden="1" customHeight="1" spans="1:13">
      <c r="A77" s="40">
        <v>75</v>
      </c>
      <c r="B77" s="41">
        <v>121001</v>
      </c>
      <c r="C77" s="42" t="s">
        <v>200</v>
      </c>
      <c r="D77" s="42" t="s">
        <v>233</v>
      </c>
      <c r="E77" s="42" t="s">
        <v>234</v>
      </c>
      <c r="F77" s="43">
        <v>20</v>
      </c>
      <c r="G77" s="43">
        <v>20</v>
      </c>
      <c r="H77" s="54">
        <v>19.9373</v>
      </c>
      <c r="I77" s="68">
        <f t="shared" si="1"/>
        <v>0.996865</v>
      </c>
      <c r="J77" s="69" t="s">
        <v>14</v>
      </c>
      <c r="K77" s="42" t="s">
        <v>64</v>
      </c>
      <c r="L77" s="54" t="s">
        <v>733</v>
      </c>
      <c r="M77" s="70" t="s">
        <v>732</v>
      </c>
    </row>
    <row r="78" s="1" customFormat="1" ht="30" hidden="1" customHeight="1" spans="1:13">
      <c r="A78" s="40">
        <v>76</v>
      </c>
      <c r="B78" s="41">
        <v>121001</v>
      </c>
      <c r="C78" s="42" t="s">
        <v>200</v>
      </c>
      <c r="D78" s="42" t="s">
        <v>235</v>
      </c>
      <c r="E78" s="42" t="s">
        <v>236</v>
      </c>
      <c r="F78" s="43">
        <v>483.25</v>
      </c>
      <c r="G78" s="40">
        <v>788.83</v>
      </c>
      <c r="H78" s="54">
        <v>774.051011</v>
      </c>
      <c r="I78" s="68">
        <f t="shared" si="1"/>
        <v>0.981264671729016</v>
      </c>
      <c r="J78" s="69" t="s">
        <v>14</v>
      </c>
      <c r="K78" s="42" t="s">
        <v>64</v>
      </c>
      <c r="L78" s="54" t="s">
        <v>65</v>
      </c>
      <c r="M78" s="70" t="s">
        <v>732</v>
      </c>
    </row>
    <row r="79" s="1" customFormat="1" ht="30" hidden="1" customHeight="1" spans="1:13">
      <c r="A79" s="40">
        <v>77</v>
      </c>
      <c r="B79" s="41">
        <v>121001</v>
      </c>
      <c r="C79" s="42" t="s">
        <v>200</v>
      </c>
      <c r="D79" s="42" t="s">
        <v>237</v>
      </c>
      <c r="E79" s="42" t="s">
        <v>238</v>
      </c>
      <c r="F79" s="43">
        <v>150</v>
      </c>
      <c r="G79" s="43">
        <v>150</v>
      </c>
      <c r="H79" s="54">
        <v>0</v>
      </c>
      <c r="I79" s="68">
        <f t="shared" si="1"/>
        <v>0</v>
      </c>
      <c r="J79" s="69" t="s">
        <v>14</v>
      </c>
      <c r="K79" s="42" t="s">
        <v>64</v>
      </c>
      <c r="L79" s="54" t="s">
        <v>733</v>
      </c>
      <c r="M79" s="70" t="s">
        <v>732</v>
      </c>
    </row>
    <row r="80" s="1" customFormat="1" ht="30" hidden="1" customHeight="1" spans="1:13">
      <c r="A80" s="40">
        <v>78</v>
      </c>
      <c r="B80" s="41">
        <v>121001</v>
      </c>
      <c r="C80" s="42" t="s">
        <v>200</v>
      </c>
      <c r="D80" s="42" t="s">
        <v>239</v>
      </c>
      <c r="E80" s="42" t="s">
        <v>240</v>
      </c>
      <c r="F80" s="43">
        <v>15.91</v>
      </c>
      <c r="G80" s="43">
        <v>15.91</v>
      </c>
      <c r="H80" s="54">
        <v>15.9114</v>
      </c>
      <c r="I80" s="68">
        <f t="shared" si="1"/>
        <v>1.00008799497172</v>
      </c>
      <c r="J80" s="69" t="s">
        <v>14</v>
      </c>
      <c r="K80" s="42" t="s">
        <v>731</v>
      </c>
      <c r="L80" s="54" t="s">
        <v>65</v>
      </c>
      <c r="M80" s="70" t="s">
        <v>732</v>
      </c>
    </row>
    <row r="81" s="1" customFormat="1" ht="30" hidden="1" customHeight="1" spans="1:13">
      <c r="A81" s="40">
        <v>79</v>
      </c>
      <c r="B81" s="41">
        <v>121001</v>
      </c>
      <c r="C81" s="42" t="s">
        <v>200</v>
      </c>
      <c r="D81" s="42" t="s">
        <v>241</v>
      </c>
      <c r="E81" s="42" t="s">
        <v>242</v>
      </c>
      <c r="F81" s="43">
        <v>200</v>
      </c>
      <c r="G81" s="43">
        <v>200</v>
      </c>
      <c r="H81" s="79">
        <v>50</v>
      </c>
      <c r="I81" s="68">
        <f t="shared" si="1"/>
        <v>0.25</v>
      </c>
      <c r="J81" s="69" t="s">
        <v>14</v>
      </c>
      <c r="K81" s="42" t="s">
        <v>64</v>
      </c>
      <c r="L81" s="54" t="s">
        <v>733</v>
      </c>
      <c r="M81" s="70" t="s">
        <v>732</v>
      </c>
    </row>
    <row r="82" s="1" customFormat="1" ht="30" hidden="1" customHeight="1" spans="1:13">
      <c r="A82" s="40">
        <v>80</v>
      </c>
      <c r="B82" s="41">
        <v>121001</v>
      </c>
      <c r="C82" s="42" t="s">
        <v>200</v>
      </c>
      <c r="D82" s="42" t="s">
        <v>243</v>
      </c>
      <c r="E82" s="42" t="s">
        <v>244</v>
      </c>
      <c r="F82" s="78">
        <v>1079.06</v>
      </c>
      <c r="G82" s="78">
        <v>1079.06</v>
      </c>
      <c r="H82" s="54">
        <v>1079.06</v>
      </c>
      <c r="I82" s="68">
        <f t="shared" si="1"/>
        <v>1</v>
      </c>
      <c r="J82" s="69" t="s">
        <v>14</v>
      </c>
      <c r="K82" s="42" t="s">
        <v>64</v>
      </c>
      <c r="L82" s="54" t="s">
        <v>65</v>
      </c>
      <c r="M82" s="70" t="s">
        <v>732</v>
      </c>
    </row>
    <row r="83" s="1" customFormat="1" ht="30" hidden="1" customHeight="1" spans="1:13">
      <c r="A83" s="40">
        <v>81</v>
      </c>
      <c r="B83" s="41">
        <v>121003</v>
      </c>
      <c r="C83" s="42" t="s">
        <v>245</v>
      </c>
      <c r="D83" s="42" t="s">
        <v>246</v>
      </c>
      <c r="E83" s="42" t="s">
        <v>247</v>
      </c>
      <c r="F83" s="43">
        <v>107</v>
      </c>
      <c r="G83" s="40">
        <v>113</v>
      </c>
      <c r="H83" s="54">
        <v>113</v>
      </c>
      <c r="I83" s="68">
        <f t="shared" si="1"/>
        <v>1</v>
      </c>
      <c r="J83" s="69" t="s">
        <v>14</v>
      </c>
      <c r="K83" s="42" t="s">
        <v>64</v>
      </c>
      <c r="L83" s="54" t="s">
        <v>737</v>
      </c>
      <c r="M83" s="70" t="s">
        <v>732</v>
      </c>
    </row>
    <row r="84" s="1" customFormat="1" ht="30" hidden="1" customHeight="1" spans="1:13">
      <c r="A84" s="40">
        <v>82</v>
      </c>
      <c r="B84" s="41">
        <v>121003</v>
      </c>
      <c r="C84" s="42" t="s">
        <v>245</v>
      </c>
      <c r="D84" s="42" t="s">
        <v>248</v>
      </c>
      <c r="E84" s="42" t="s">
        <v>249</v>
      </c>
      <c r="F84" s="43">
        <v>166.66</v>
      </c>
      <c r="G84" s="40">
        <v>193.92</v>
      </c>
      <c r="H84" s="54">
        <v>193.92</v>
      </c>
      <c r="I84" s="68">
        <f t="shared" si="1"/>
        <v>1</v>
      </c>
      <c r="J84" s="69" t="s">
        <v>14</v>
      </c>
      <c r="K84" s="42" t="s">
        <v>64</v>
      </c>
      <c r="L84" s="54" t="s">
        <v>737</v>
      </c>
      <c r="M84" s="70" t="s">
        <v>732</v>
      </c>
    </row>
    <row r="85" s="1" customFormat="1" ht="30" hidden="1" customHeight="1" spans="1:13">
      <c r="A85" s="40">
        <v>83</v>
      </c>
      <c r="B85" s="41">
        <v>121003</v>
      </c>
      <c r="C85" s="42" t="s">
        <v>245</v>
      </c>
      <c r="D85" s="42" t="s">
        <v>250</v>
      </c>
      <c r="E85" s="42" t="s">
        <v>251</v>
      </c>
      <c r="F85" s="43">
        <v>12.53</v>
      </c>
      <c r="G85" s="43">
        <v>12.53</v>
      </c>
      <c r="H85" s="54">
        <v>12.53</v>
      </c>
      <c r="I85" s="68">
        <f t="shared" si="1"/>
        <v>1</v>
      </c>
      <c r="J85" s="69" t="s">
        <v>14</v>
      </c>
      <c r="K85" s="42" t="s">
        <v>64</v>
      </c>
      <c r="L85" s="54" t="s">
        <v>65</v>
      </c>
      <c r="M85" s="70" t="s">
        <v>732</v>
      </c>
    </row>
    <row r="86" s="1" customFormat="1" ht="30" hidden="1" customHeight="1" spans="1:13">
      <c r="A86" s="40">
        <v>84</v>
      </c>
      <c r="B86" s="41">
        <v>121006</v>
      </c>
      <c r="C86" s="42" t="s">
        <v>252</v>
      </c>
      <c r="D86" s="42" t="s">
        <v>253</v>
      </c>
      <c r="E86" s="42" t="s">
        <v>254</v>
      </c>
      <c r="F86" s="43">
        <v>211.96</v>
      </c>
      <c r="G86" s="43">
        <v>211.96</v>
      </c>
      <c r="H86" s="54">
        <v>191.84994</v>
      </c>
      <c r="I86" s="68">
        <f t="shared" si="1"/>
        <v>0.90512332515569</v>
      </c>
      <c r="J86" s="69" t="s">
        <v>14</v>
      </c>
      <c r="K86" s="42" t="s">
        <v>64</v>
      </c>
      <c r="L86" s="54" t="s">
        <v>737</v>
      </c>
      <c r="M86" s="70" t="s">
        <v>732</v>
      </c>
    </row>
    <row r="87" s="1" customFormat="1" ht="30" hidden="1" customHeight="1" spans="1:13">
      <c r="A87" s="40">
        <v>85</v>
      </c>
      <c r="B87" s="41">
        <v>121006</v>
      </c>
      <c r="C87" s="42" t="s">
        <v>252</v>
      </c>
      <c r="D87" s="42" t="s">
        <v>255</v>
      </c>
      <c r="E87" s="42" t="s">
        <v>256</v>
      </c>
      <c r="F87" s="43">
        <v>0.41</v>
      </c>
      <c r="G87" s="43">
        <v>0.41</v>
      </c>
      <c r="H87" s="54">
        <v>0.408</v>
      </c>
      <c r="I87" s="68">
        <f t="shared" si="1"/>
        <v>0.995121951219512</v>
      </c>
      <c r="J87" s="69" t="s">
        <v>14</v>
      </c>
      <c r="K87" s="42" t="s">
        <v>64</v>
      </c>
      <c r="L87" s="54" t="s">
        <v>65</v>
      </c>
      <c r="M87" s="70" t="s">
        <v>732</v>
      </c>
    </row>
    <row r="88" s="1" customFormat="1" ht="30" hidden="1" customHeight="1" spans="1:13">
      <c r="A88" s="40">
        <v>86</v>
      </c>
      <c r="B88" s="41">
        <v>121006</v>
      </c>
      <c r="C88" s="42" t="s">
        <v>252</v>
      </c>
      <c r="D88" s="42" t="s">
        <v>257</v>
      </c>
      <c r="E88" s="42" t="s">
        <v>258</v>
      </c>
      <c r="F88" s="43">
        <v>37.99</v>
      </c>
      <c r="G88" s="40">
        <v>34.99</v>
      </c>
      <c r="H88" s="54">
        <v>34.99</v>
      </c>
      <c r="I88" s="68">
        <f t="shared" si="1"/>
        <v>1</v>
      </c>
      <c r="J88" s="69" t="s">
        <v>14</v>
      </c>
      <c r="K88" s="42" t="s">
        <v>64</v>
      </c>
      <c r="L88" s="54" t="s">
        <v>737</v>
      </c>
      <c r="M88" s="70" t="s">
        <v>732</v>
      </c>
    </row>
    <row r="89" s="1" customFormat="1" ht="30" hidden="1" customHeight="1" spans="1:13">
      <c r="A89" s="40">
        <v>87</v>
      </c>
      <c r="B89" s="41">
        <v>121006</v>
      </c>
      <c r="C89" s="42" t="s">
        <v>252</v>
      </c>
      <c r="D89" s="42" t="s">
        <v>259</v>
      </c>
      <c r="E89" s="42" t="s">
        <v>260</v>
      </c>
      <c r="F89" s="43">
        <v>3.45</v>
      </c>
      <c r="G89" s="43">
        <v>3.45</v>
      </c>
      <c r="H89" s="54">
        <v>3.454</v>
      </c>
      <c r="I89" s="68">
        <f t="shared" si="1"/>
        <v>1.00115942028986</v>
      </c>
      <c r="J89" s="69" t="s">
        <v>14</v>
      </c>
      <c r="K89" s="42" t="s">
        <v>64</v>
      </c>
      <c r="L89" s="54" t="s">
        <v>737</v>
      </c>
      <c r="M89" s="70" t="s">
        <v>732</v>
      </c>
    </row>
    <row r="90" s="1" customFormat="1" ht="30" hidden="1" customHeight="1" spans="1:13">
      <c r="A90" s="40">
        <v>88</v>
      </c>
      <c r="B90" s="41">
        <v>121006</v>
      </c>
      <c r="C90" s="42" t="s">
        <v>252</v>
      </c>
      <c r="D90" s="42" t="s">
        <v>261</v>
      </c>
      <c r="E90" s="42" t="s">
        <v>262</v>
      </c>
      <c r="F90" s="43">
        <v>6.29</v>
      </c>
      <c r="G90" s="40">
        <v>9.69</v>
      </c>
      <c r="H90" s="54">
        <v>8.632</v>
      </c>
      <c r="I90" s="68">
        <f t="shared" si="1"/>
        <v>0.890815273477812</v>
      </c>
      <c r="J90" s="87">
        <v>0.298</v>
      </c>
      <c r="K90" s="42" t="s">
        <v>64</v>
      </c>
      <c r="L90" s="54" t="s">
        <v>737</v>
      </c>
      <c r="M90" s="70" t="s">
        <v>732</v>
      </c>
    </row>
    <row r="91" s="1" customFormat="1" ht="30" hidden="1" customHeight="1" spans="1:13">
      <c r="A91" s="40">
        <v>89</v>
      </c>
      <c r="B91" s="41">
        <v>122001</v>
      </c>
      <c r="C91" s="42" t="s">
        <v>263</v>
      </c>
      <c r="D91" s="42" t="s">
        <v>264</v>
      </c>
      <c r="E91" s="53" t="s">
        <v>265</v>
      </c>
      <c r="F91" s="43">
        <v>9.07</v>
      </c>
      <c r="G91" s="43">
        <v>9.07</v>
      </c>
      <c r="H91" s="43">
        <v>9.07</v>
      </c>
      <c r="I91" s="88">
        <f t="shared" si="1"/>
        <v>1</v>
      </c>
      <c r="J91" s="69" t="s">
        <v>14</v>
      </c>
      <c r="K91" s="42" t="s">
        <v>731</v>
      </c>
      <c r="L91" s="54" t="s">
        <v>65</v>
      </c>
      <c r="M91" s="70" t="s">
        <v>732</v>
      </c>
    </row>
    <row r="92" s="1" customFormat="1" ht="30" hidden="1" customHeight="1" spans="1:13">
      <c r="A92" s="40">
        <v>90</v>
      </c>
      <c r="B92" s="41">
        <v>122001</v>
      </c>
      <c r="C92" s="42" t="s">
        <v>263</v>
      </c>
      <c r="D92" s="42" t="s">
        <v>266</v>
      </c>
      <c r="E92" s="42" t="s">
        <v>267</v>
      </c>
      <c r="F92" s="43">
        <v>50</v>
      </c>
      <c r="G92" s="40">
        <v>70</v>
      </c>
      <c r="H92" s="42">
        <v>74.07</v>
      </c>
      <c r="I92" s="89">
        <f t="shared" si="1"/>
        <v>1.05814285714286</v>
      </c>
      <c r="J92" s="69" t="s">
        <v>14</v>
      </c>
      <c r="K92" s="42" t="s">
        <v>64</v>
      </c>
      <c r="L92" s="54" t="s">
        <v>65</v>
      </c>
      <c r="M92" s="70" t="s">
        <v>732</v>
      </c>
    </row>
    <row r="93" s="1" customFormat="1" ht="30" hidden="1" customHeight="1" spans="1:13">
      <c r="A93" s="40">
        <v>91</v>
      </c>
      <c r="B93" s="41">
        <v>122001</v>
      </c>
      <c r="C93" s="42" t="s">
        <v>263</v>
      </c>
      <c r="D93" s="42" t="s">
        <v>268</v>
      </c>
      <c r="E93" s="42" t="s">
        <v>269</v>
      </c>
      <c r="F93" s="43">
        <v>50</v>
      </c>
      <c r="G93" s="43">
        <v>50</v>
      </c>
      <c r="H93" s="43">
        <v>50</v>
      </c>
      <c r="I93" s="89">
        <f t="shared" si="1"/>
        <v>1</v>
      </c>
      <c r="J93" s="69" t="s">
        <v>14</v>
      </c>
      <c r="K93" s="42" t="s">
        <v>64</v>
      </c>
      <c r="L93" s="54" t="s">
        <v>65</v>
      </c>
      <c r="M93" s="70" t="s">
        <v>732</v>
      </c>
    </row>
    <row r="94" s="1" customFormat="1" ht="30" hidden="1" customHeight="1" spans="1:13">
      <c r="A94" s="40">
        <v>92</v>
      </c>
      <c r="B94" s="41">
        <v>123001</v>
      </c>
      <c r="C94" s="42" t="s">
        <v>270</v>
      </c>
      <c r="D94" s="42" t="s">
        <v>271</v>
      </c>
      <c r="E94" s="42" t="s">
        <v>272</v>
      </c>
      <c r="F94" s="43">
        <v>45</v>
      </c>
      <c r="G94" s="43">
        <v>45</v>
      </c>
      <c r="H94" s="42">
        <v>39.843634</v>
      </c>
      <c r="I94" s="89">
        <f t="shared" si="1"/>
        <v>0.885414088888889</v>
      </c>
      <c r="J94" s="69" t="s">
        <v>14</v>
      </c>
      <c r="K94" s="42" t="s">
        <v>64</v>
      </c>
      <c r="L94" s="54" t="s">
        <v>65</v>
      </c>
      <c r="M94" s="70" t="s">
        <v>732</v>
      </c>
    </row>
    <row r="95" s="1" customFormat="1" ht="30" hidden="1" customHeight="1" spans="1:13">
      <c r="A95" s="40">
        <v>93</v>
      </c>
      <c r="B95" s="41">
        <v>201001</v>
      </c>
      <c r="C95" s="42" t="s">
        <v>61</v>
      </c>
      <c r="D95" s="42" t="s">
        <v>62</v>
      </c>
      <c r="E95" s="53" t="s">
        <v>63</v>
      </c>
      <c r="F95" s="41">
        <v>30</v>
      </c>
      <c r="G95" s="42">
        <v>30</v>
      </c>
      <c r="H95" s="42">
        <v>27.78</v>
      </c>
      <c r="I95" s="89">
        <f t="shared" si="1"/>
        <v>0.926</v>
      </c>
      <c r="J95" s="77"/>
      <c r="K95" s="42" t="s">
        <v>64</v>
      </c>
      <c r="L95" s="54" t="s">
        <v>65</v>
      </c>
      <c r="M95" s="70" t="s">
        <v>66</v>
      </c>
    </row>
    <row r="96" s="1" customFormat="1" ht="30" hidden="1" customHeight="1" spans="1:13">
      <c r="A96" s="40">
        <v>94</v>
      </c>
      <c r="B96" s="41">
        <v>201001</v>
      </c>
      <c r="C96" s="42" t="s">
        <v>61</v>
      </c>
      <c r="D96" s="42" t="s">
        <v>273</v>
      </c>
      <c r="E96" s="63" t="s">
        <v>274</v>
      </c>
      <c r="F96" s="43">
        <v>27</v>
      </c>
      <c r="G96" s="80">
        <v>61.8</v>
      </c>
      <c r="H96" s="81">
        <v>66.43</v>
      </c>
      <c r="I96" s="89">
        <f t="shared" si="1"/>
        <v>1.07491909385113</v>
      </c>
      <c r="J96" s="69" t="s">
        <v>14</v>
      </c>
      <c r="K96" s="42" t="s">
        <v>64</v>
      </c>
      <c r="L96" s="54" t="s">
        <v>65</v>
      </c>
      <c r="M96" s="70" t="s">
        <v>732</v>
      </c>
    </row>
    <row r="97" s="1" customFormat="1" ht="30" hidden="1" customHeight="1" spans="1:13">
      <c r="A97" s="40">
        <v>95</v>
      </c>
      <c r="B97" s="41">
        <v>201001</v>
      </c>
      <c r="C97" s="42" t="s">
        <v>61</v>
      </c>
      <c r="D97" s="42" t="s">
        <v>275</v>
      </c>
      <c r="E97" s="42" t="s">
        <v>276</v>
      </c>
      <c r="F97" s="43">
        <v>162.76</v>
      </c>
      <c r="G97" s="80">
        <v>162.76</v>
      </c>
      <c r="H97" s="81">
        <v>124.69</v>
      </c>
      <c r="I97" s="89">
        <f t="shared" si="1"/>
        <v>0.766097321209142</v>
      </c>
      <c r="J97" s="90" t="s">
        <v>14</v>
      </c>
      <c r="K97" s="42" t="s">
        <v>64</v>
      </c>
      <c r="L97" s="54" t="s">
        <v>733</v>
      </c>
      <c r="M97" s="70" t="s">
        <v>732</v>
      </c>
    </row>
    <row r="98" s="32" customFormat="1" ht="30" hidden="1" customHeight="1" spans="1:13">
      <c r="A98" s="12">
        <v>96</v>
      </c>
      <c r="B98" s="82">
        <v>201001</v>
      </c>
      <c r="C98" s="83" t="s">
        <v>61</v>
      </c>
      <c r="D98" s="83" t="s">
        <v>277</v>
      </c>
      <c r="E98" s="83" t="s">
        <v>278</v>
      </c>
      <c r="F98" s="84">
        <v>1290</v>
      </c>
      <c r="G98" s="85">
        <v>1290</v>
      </c>
      <c r="H98" s="86">
        <v>1290</v>
      </c>
      <c r="I98" s="91">
        <f t="shared" si="1"/>
        <v>1</v>
      </c>
      <c r="J98" s="92" t="s">
        <v>14</v>
      </c>
      <c r="K98" s="83" t="s">
        <v>64</v>
      </c>
      <c r="L98" s="93" t="s">
        <v>737</v>
      </c>
      <c r="M98" s="94" t="s">
        <v>732</v>
      </c>
    </row>
    <row r="99" s="1" customFormat="1" ht="30" hidden="1" customHeight="1" spans="1:13">
      <c r="A99" s="40">
        <v>97</v>
      </c>
      <c r="B99" s="41">
        <v>201001</v>
      </c>
      <c r="C99" s="42" t="s">
        <v>61</v>
      </c>
      <c r="D99" s="42" t="s">
        <v>279</v>
      </c>
      <c r="E99" s="42" t="s">
        <v>280</v>
      </c>
      <c r="F99" s="43">
        <v>942.62</v>
      </c>
      <c r="G99" s="80">
        <v>1592.62</v>
      </c>
      <c r="H99" s="81">
        <v>1592.62</v>
      </c>
      <c r="I99" s="89">
        <f t="shared" si="1"/>
        <v>1</v>
      </c>
      <c r="J99" s="69" t="s">
        <v>14</v>
      </c>
      <c r="K99" s="42" t="s">
        <v>64</v>
      </c>
      <c r="L99" s="54" t="s">
        <v>737</v>
      </c>
      <c r="M99" s="70" t="s">
        <v>732</v>
      </c>
    </row>
    <row r="100" s="1" customFormat="1" ht="30" hidden="1" customHeight="1" spans="1:13">
      <c r="A100" s="40">
        <v>98</v>
      </c>
      <c r="B100" s="41">
        <v>201001</v>
      </c>
      <c r="C100" s="42" t="s">
        <v>61</v>
      </c>
      <c r="D100" s="42" t="s">
        <v>281</v>
      </c>
      <c r="E100" s="42" t="s">
        <v>282</v>
      </c>
      <c r="F100" s="43">
        <v>251</v>
      </c>
      <c r="G100" s="80">
        <v>251</v>
      </c>
      <c r="H100" s="81">
        <v>141.26</v>
      </c>
      <c r="I100" s="89">
        <f t="shared" si="1"/>
        <v>0.562788844621514</v>
      </c>
      <c r="J100" s="69" t="s">
        <v>14</v>
      </c>
      <c r="K100" s="42" t="s">
        <v>64</v>
      </c>
      <c r="L100" s="54" t="s">
        <v>733</v>
      </c>
      <c r="M100" s="70" t="s">
        <v>732</v>
      </c>
    </row>
    <row r="101" s="1" customFormat="1" ht="30" hidden="1" customHeight="1" spans="1:13">
      <c r="A101" s="40">
        <v>99</v>
      </c>
      <c r="B101" s="41">
        <v>201001</v>
      </c>
      <c r="C101" s="42" t="s">
        <v>61</v>
      </c>
      <c r="D101" s="42" t="s">
        <v>283</v>
      </c>
      <c r="E101" s="42" t="s">
        <v>284</v>
      </c>
      <c r="F101" s="43">
        <v>5</v>
      </c>
      <c r="G101" s="80">
        <v>5</v>
      </c>
      <c r="H101" s="81">
        <v>5</v>
      </c>
      <c r="I101" s="89">
        <f t="shared" si="1"/>
        <v>1</v>
      </c>
      <c r="J101" s="69" t="s">
        <v>14</v>
      </c>
      <c r="K101" s="42" t="s">
        <v>64</v>
      </c>
      <c r="L101" s="54" t="s">
        <v>734</v>
      </c>
      <c r="M101" s="70" t="s">
        <v>732</v>
      </c>
    </row>
    <row r="102" s="32" customFormat="1" ht="30" hidden="1" customHeight="1" spans="1:13">
      <c r="A102" s="12">
        <v>100</v>
      </c>
      <c r="B102" s="82">
        <v>201001</v>
      </c>
      <c r="C102" s="83" t="s">
        <v>61</v>
      </c>
      <c r="D102" s="83" t="s">
        <v>285</v>
      </c>
      <c r="E102" s="83" t="s">
        <v>286</v>
      </c>
      <c r="F102" s="84">
        <v>5400</v>
      </c>
      <c r="G102" s="85">
        <v>5400</v>
      </c>
      <c r="H102" s="86">
        <v>4750</v>
      </c>
      <c r="I102" s="91">
        <f t="shared" si="1"/>
        <v>0.87962962962963</v>
      </c>
      <c r="J102" s="92" t="s">
        <v>14</v>
      </c>
      <c r="K102" s="83" t="s">
        <v>64</v>
      </c>
      <c r="L102" s="93" t="s">
        <v>65</v>
      </c>
      <c r="M102" s="94" t="s">
        <v>732</v>
      </c>
    </row>
    <row r="103" s="1" customFormat="1" ht="30" hidden="1" customHeight="1" spans="1:13">
      <c r="A103" s="40">
        <v>101</v>
      </c>
      <c r="B103" s="41">
        <v>201001</v>
      </c>
      <c r="C103" s="42" t="s">
        <v>61</v>
      </c>
      <c r="D103" s="42" t="s">
        <v>287</v>
      </c>
      <c r="E103" s="42" t="s">
        <v>288</v>
      </c>
      <c r="F103" s="43">
        <v>591.85</v>
      </c>
      <c r="G103" s="80">
        <v>591.85</v>
      </c>
      <c r="H103" s="81">
        <v>617.59</v>
      </c>
      <c r="I103" s="89">
        <f t="shared" si="1"/>
        <v>1.04349074934527</v>
      </c>
      <c r="J103" s="95" t="s">
        <v>14</v>
      </c>
      <c r="K103" s="42" t="s">
        <v>64</v>
      </c>
      <c r="L103" s="77" t="s">
        <v>65</v>
      </c>
      <c r="M103" s="53" t="s">
        <v>732</v>
      </c>
    </row>
    <row r="104" s="1" customFormat="1" ht="30" hidden="1" customHeight="1" spans="1:13">
      <c r="A104" s="40">
        <v>102</v>
      </c>
      <c r="B104" s="41">
        <v>202001</v>
      </c>
      <c r="C104" s="42" t="s">
        <v>289</v>
      </c>
      <c r="D104" s="42" t="s">
        <v>290</v>
      </c>
      <c r="E104" s="42" t="s">
        <v>291</v>
      </c>
      <c r="F104" s="43">
        <v>10</v>
      </c>
      <c r="G104" s="80">
        <v>10</v>
      </c>
      <c r="H104" s="81">
        <v>10</v>
      </c>
      <c r="I104" s="89">
        <f t="shared" si="1"/>
        <v>1</v>
      </c>
      <c r="J104" s="69" t="s">
        <v>14</v>
      </c>
      <c r="K104" s="42" t="s">
        <v>731</v>
      </c>
      <c r="L104" s="54" t="s">
        <v>65</v>
      </c>
      <c r="M104" s="70" t="s">
        <v>732</v>
      </c>
    </row>
    <row r="105" s="1" customFormat="1" ht="30" hidden="1" customHeight="1" spans="1:13">
      <c r="A105" s="40">
        <v>103</v>
      </c>
      <c r="B105" s="41">
        <v>202001</v>
      </c>
      <c r="C105" s="42" t="s">
        <v>289</v>
      </c>
      <c r="D105" s="42" t="s">
        <v>292</v>
      </c>
      <c r="E105" s="42" t="s">
        <v>293</v>
      </c>
      <c r="F105" s="43">
        <v>4</v>
      </c>
      <c r="G105" s="80">
        <v>4</v>
      </c>
      <c r="H105" s="81">
        <v>4</v>
      </c>
      <c r="I105" s="89">
        <f t="shared" si="1"/>
        <v>1</v>
      </c>
      <c r="J105" s="69" t="s">
        <v>14</v>
      </c>
      <c r="K105" s="42" t="s">
        <v>64</v>
      </c>
      <c r="L105" s="54" t="s">
        <v>65</v>
      </c>
      <c r="M105" s="70" t="s">
        <v>732</v>
      </c>
    </row>
    <row r="106" s="1" customFormat="1" ht="30" hidden="1" customHeight="1" spans="1:13">
      <c r="A106" s="40">
        <v>104</v>
      </c>
      <c r="B106" s="41">
        <v>203001</v>
      </c>
      <c r="C106" s="42" t="s">
        <v>294</v>
      </c>
      <c r="D106" s="42" t="s">
        <v>295</v>
      </c>
      <c r="E106" s="42" t="s">
        <v>296</v>
      </c>
      <c r="F106" s="43">
        <v>113</v>
      </c>
      <c r="G106" s="80">
        <v>113</v>
      </c>
      <c r="H106" s="81">
        <v>113</v>
      </c>
      <c r="I106" s="89">
        <f t="shared" si="1"/>
        <v>1</v>
      </c>
      <c r="J106" s="69" t="s">
        <v>14</v>
      </c>
      <c r="K106" s="42" t="s">
        <v>731</v>
      </c>
      <c r="L106" s="54" t="s">
        <v>733</v>
      </c>
      <c r="M106" s="70" t="s">
        <v>732</v>
      </c>
    </row>
    <row r="107" s="1" customFormat="1" ht="30" hidden="1" customHeight="1" spans="1:13">
      <c r="A107" s="40">
        <v>105</v>
      </c>
      <c r="B107" s="41">
        <v>203001</v>
      </c>
      <c r="C107" s="42" t="s">
        <v>294</v>
      </c>
      <c r="D107" s="42" t="s">
        <v>297</v>
      </c>
      <c r="E107" s="42" t="s">
        <v>298</v>
      </c>
      <c r="F107" s="78">
        <v>1000</v>
      </c>
      <c r="G107" s="80">
        <v>1846</v>
      </c>
      <c r="H107" s="81">
        <v>1846</v>
      </c>
      <c r="I107" s="89">
        <f t="shared" si="1"/>
        <v>1</v>
      </c>
      <c r="J107" s="69" t="s">
        <v>14</v>
      </c>
      <c r="K107" s="42" t="s">
        <v>64</v>
      </c>
      <c r="L107" s="54" t="s">
        <v>65</v>
      </c>
      <c r="M107" s="70" t="s">
        <v>732</v>
      </c>
    </row>
    <row r="108" s="1" customFormat="1" ht="30" hidden="1" customHeight="1" spans="1:13">
      <c r="A108" s="40">
        <v>106</v>
      </c>
      <c r="B108" s="41">
        <v>203001</v>
      </c>
      <c r="C108" s="42" t="s">
        <v>294</v>
      </c>
      <c r="D108" s="42" t="s">
        <v>299</v>
      </c>
      <c r="E108" s="42" t="s">
        <v>300</v>
      </c>
      <c r="F108" s="43">
        <v>10</v>
      </c>
      <c r="G108" s="80">
        <v>32.1</v>
      </c>
      <c r="H108" s="81">
        <v>26.25</v>
      </c>
      <c r="I108" s="89">
        <f t="shared" si="1"/>
        <v>0.817757009345794</v>
      </c>
      <c r="J108" s="69" t="s">
        <v>14</v>
      </c>
      <c r="K108" s="42" t="s">
        <v>64</v>
      </c>
      <c r="L108" s="54" t="s">
        <v>65</v>
      </c>
      <c r="M108" s="70" t="s">
        <v>732</v>
      </c>
    </row>
    <row r="109" s="1" customFormat="1" ht="30" hidden="1" customHeight="1" spans="1:13">
      <c r="A109" s="40">
        <v>107</v>
      </c>
      <c r="B109" s="41">
        <v>203001</v>
      </c>
      <c r="C109" s="42" t="s">
        <v>294</v>
      </c>
      <c r="D109" s="42" t="s">
        <v>301</v>
      </c>
      <c r="E109" s="42" t="s">
        <v>302</v>
      </c>
      <c r="F109" s="43">
        <v>63.85</v>
      </c>
      <c r="G109" s="80">
        <v>63.85</v>
      </c>
      <c r="H109" s="81">
        <v>0</v>
      </c>
      <c r="I109" s="89">
        <f t="shared" si="1"/>
        <v>0</v>
      </c>
      <c r="J109" s="69" t="s">
        <v>14</v>
      </c>
      <c r="K109" s="42" t="s">
        <v>64</v>
      </c>
      <c r="L109" s="54" t="s">
        <v>737</v>
      </c>
      <c r="M109" s="70" t="s">
        <v>732</v>
      </c>
    </row>
    <row r="110" s="1" customFormat="1" ht="30" hidden="1" customHeight="1" spans="1:13">
      <c r="A110" s="40">
        <v>108</v>
      </c>
      <c r="B110" s="41">
        <v>203001</v>
      </c>
      <c r="C110" s="42" t="s">
        <v>294</v>
      </c>
      <c r="D110" s="42" t="s">
        <v>303</v>
      </c>
      <c r="E110" s="42" t="s">
        <v>304</v>
      </c>
      <c r="F110" s="43">
        <v>20</v>
      </c>
      <c r="G110" s="80">
        <v>56.3</v>
      </c>
      <c r="H110" s="81">
        <v>50.31</v>
      </c>
      <c r="I110" s="89">
        <f t="shared" si="1"/>
        <v>0.89360568383659</v>
      </c>
      <c r="J110" s="69" t="s">
        <v>14</v>
      </c>
      <c r="K110" s="42" t="s">
        <v>64</v>
      </c>
      <c r="L110" s="54" t="s">
        <v>65</v>
      </c>
      <c r="M110" s="70" t="s">
        <v>732</v>
      </c>
    </row>
    <row r="111" s="1" customFormat="1" ht="30" hidden="1" customHeight="1" spans="1:13">
      <c r="A111" s="40">
        <v>109</v>
      </c>
      <c r="B111" s="41">
        <v>203001</v>
      </c>
      <c r="C111" s="42" t="s">
        <v>294</v>
      </c>
      <c r="D111" s="42" t="s">
        <v>305</v>
      </c>
      <c r="E111" s="42" t="s">
        <v>306</v>
      </c>
      <c r="F111" s="43">
        <v>1.7</v>
      </c>
      <c r="G111" s="80">
        <v>1.7</v>
      </c>
      <c r="H111" s="81">
        <v>1.7</v>
      </c>
      <c r="I111" s="89">
        <f t="shared" si="1"/>
        <v>1</v>
      </c>
      <c r="J111" s="69" t="s">
        <v>14</v>
      </c>
      <c r="K111" s="42" t="s">
        <v>64</v>
      </c>
      <c r="L111" s="54" t="s">
        <v>734</v>
      </c>
      <c r="M111" s="70" t="s">
        <v>732</v>
      </c>
    </row>
    <row r="112" s="1" customFormat="1" ht="30" hidden="1" customHeight="1" spans="1:13">
      <c r="A112" s="40">
        <v>110</v>
      </c>
      <c r="B112" s="41">
        <v>203001</v>
      </c>
      <c r="C112" s="42" t="s">
        <v>294</v>
      </c>
      <c r="D112" s="42" t="s">
        <v>307</v>
      </c>
      <c r="E112" s="42" t="s">
        <v>308</v>
      </c>
      <c r="F112" s="43">
        <v>1.2</v>
      </c>
      <c r="G112" s="80">
        <v>1.2</v>
      </c>
      <c r="H112" s="81">
        <v>1.2</v>
      </c>
      <c r="I112" s="89">
        <f t="shared" si="1"/>
        <v>1</v>
      </c>
      <c r="J112" s="69" t="s">
        <v>14</v>
      </c>
      <c r="K112" s="42" t="s">
        <v>64</v>
      </c>
      <c r="L112" s="54" t="s">
        <v>737</v>
      </c>
      <c r="M112" s="70" t="s">
        <v>732</v>
      </c>
    </row>
    <row r="113" s="1" customFormat="1" ht="30" hidden="1" customHeight="1" spans="1:13">
      <c r="A113" s="40">
        <v>111</v>
      </c>
      <c r="B113" s="41">
        <v>203001</v>
      </c>
      <c r="C113" s="42" t="s">
        <v>294</v>
      </c>
      <c r="D113" s="42" t="s">
        <v>309</v>
      </c>
      <c r="E113" s="42" t="s">
        <v>310</v>
      </c>
      <c r="F113" s="43">
        <v>30.91</v>
      </c>
      <c r="G113" s="80">
        <v>30.91</v>
      </c>
      <c r="H113" s="81">
        <v>30.91</v>
      </c>
      <c r="I113" s="89">
        <f t="shared" si="1"/>
        <v>1</v>
      </c>
      <c r="J113" s="90" t="s">
        <v>14</v>
      </c>
      <c r="K113" s="42" t="s">
        <v>64</v>
      </c>
      <c r="L113" s="54" t="s">
        <v>734</v>
      </c>
      <c r="M113" s="70" t="s">
        <v>732</v>
      </c>
    </row>
    <row r="114" s="1" customFormat="1" ht="30" hidden="1" customHeight="1" spans="1:13">
      <c r="A114" s="40">
        <v>112</v>
      </c>
      <c r="B114" s="41">
        <v>203001</v>
      </c>
      <c r="C114" s="42" t="s">
        <v>294</v>
      </c>
      <c r="D114" s="42" t="s">
        <v>311</v>
      </c>
      <c r="E114" s="42" t="s">
        <v>312</v>
      </c>
      <c r="F114" s="43">
        <v>1</v>
      </c>
      <c r="G114" s="80">
        <v>1</v>
      </c>
      <c r="H114" s="81">
        <v>1</v>
      </c>
      <c r="I114" s="89">
        <f t="shared" si="1"/>
        <v>1</v>
      </c>
      <c r="J114" s="69" t="s">
        <v>14</v>
      </c>
      <c r="K114" s="42" t="s">
        <v>64</v>
      </c>
      <c r="L114" s="54" t="s">
        <v>737</v>
      </c>
      <c r="M114" s="70" t="s">
        <v>732</v>
      </c>
    </row>
    <row r="115" s="1" customFormat="1" ht="30" hidden="1" customHeight="1" spans="1:13">
      <c r="A115" s="40">
        <v>113</v>
      </c>
      <c r="B115" s="41">
        <v>203001</v>
      </c>
      <c r="C115" s="42" t="s">
        <v>294</v>
      </c>
      <c r="D115" s="42" t="s">
        <v>313</v>
      </c>
      <c r="E115" s="42" t="s">
        <v>314</v>
      </c>
      <c r="F115" s="43">
        <v>32.13</v>
      </c>
      <c r="G115" s="80">
        <v>32.13</v>
      </c>
      <c r="H115" s="81">
        <v>32.13</v>
      </c>
      <c r="I115" s="89">
        <f t="shared" si="1"/>
        <v>1</v>
      </c>
      <c r="J115" s="69" t="s">
        <v>14</v>
      </c>
      <c r="K115" s="42" t="s">
        <v>731</v>
      </c>
      <c r="L115" s="54" t="s">
        <v>734</v>
      </c>
      <c r="M115" s="70" t="s">
        <v>732</v>
      </c>
    </row>
    <row r="116" s="1" customFormat="1" ht="30" hidden="1" customHeight="1" spans="1:13">
      <c r="A116" s="40">
        <v>114</v>
      </c>
      <c r="B116" s="41">
        <v>203001</v>
      </c>
      <c r="C116" s="42" t="s">
        <v>294</v>
      </c>
      <c r="D116" s="42" t="s">
        <v>315</v>
      </c>
      <c r="E116" s="42" t="s">
        <v>316</v>
      </c>
      <c r="F116" s="43">
        <v>120.32</v>
      </c>
      <c r="G116" s="80">
        <v>120.32</v>
      </c>
      <c r="H116" s="81">
        <v>0</v>
      </c>
      <c r="I116" s="89">
        <f t="shared" si="1"/>
        <v>0</v>
      </c>
      <c r="J116" s="69" t="s">
        <v>14</v>
      </c>
      <c r="K116" s="42" t="s">
        <v>64</v>
      </c>
      <c r="L116" s="54" t="s">
        <v>65</v>
      </c>
      <c r="M116" s="70" t="s">
        <v>732</v>
      </c>
    </row>
    <row r="117" s="1" customFormat="1" ht="30" hidden="1" customHeight="1" spans="1:13">
      <c r="A117" s="40">
        <v>115</v>
      </c>
      <c r="B117" s="41">
        <v>203001</v>
      </c>
      <c r="C117" s="42" t="s">
        <v>294</v>
      </c>
      <c r="D117" s="42" t="s">
        <v>317</v>
      </c>
      <c r="E117" s="42" t="s">
        <v>318</v>
      </c>
      <c r="F117" s="43">
        <v>64.9</v>
      </c>
      <c r="G117" s="80">
        <v>64.9</v>
      </c>
      <c r="H117" s="81">
        <v>64.9</v>
      </c>
      <c r="I117" s="89">
        <f t="shared" si="1"/>
        <v>1</v>
      </c>
      <c r="J117" s="69" t="s">
        <v>14</v>
      </c>
      <c r="K117" s="42" t="s">
        <v>64</v>
      </c>
      <c r="L117" s="54" t="s">
        <v>733</v>
      </c>
      <c r="M117" s="70" t="s">
        <v>732</v>
      </c>
    </row>
    <row r="118" s="1" customFormat="1" ht="30" hidden="1" customHeight="1" spans="1:13">
      <c r="A118" s="40">
        <v>116</v>
      </c>
      <c r="B118" s="41">
        <v>203002</v>
      </c>
      <c r="C118" s="42" t="s">
        <v>319</v>
      </c>
      <c r="D118" s="42" t="s">
        <v>320</v>
      </c>
      <c r="E118" s="42" t="s">
        <v>321</v>
      </c>
      <c r="F118" s="43">
        <v>26.22</v>
      </c>
      <c r="G118" s="80">
        <v>29.02</v>
      </c>
      <c r="H118" s="81">
        <v>26.22</v>
      </c>
      <c r="I118" s="89">
        <f t="shared" si="1"/>
        <v>0.903514817367333</v>
      </c>
      <c r="J118" s="69" t="s">
        <v>14</v>
      </c>
      <c r="K118" s="42" t="s">
        <v>64</v>
      </c>
      <c r="L118" s="54" t="s">
        <v>737</v>
      </c>
      <c r="M118" s="70" t="s">
        <v>732</v>
      </c>
    </row>
    <row r="119" s="1" customFormat="1" ht="30" hidden="1" customHeight="1" spans="1:13">
      <c r="A119" s="40">
        <v>117</v>
      </c>
      <c r="B119" s="41">
        <v>203002</v>
      </c>
      <c r="C119" s="42" t="s">
        <v>319</v>
      </c>
      <c r="D119" s="42" t="s">
        <v>322</v>
      </c>
      <c r="E119" s="42" t="s">
        <v>323</v>
      </c>
      <c r="F119" s="43">
        <v>68.23</v>
      </c>
      <c r="G119" s="80">
        <v>68.23</v>
      </c>
      <c r="H119" s="81">
        <v>35.23</v>
      </c>
      <c r="I119" s="89">
        <f t="shared" si="1"/>
        <v>0.516341785138502</v>
      </c>
      <c r="J119" s="69" t="s">
        <v>14</v>
      </c>
      <c r="K119" s="42" t="s">
        <v>64</v>
      </c>
      <c r="L119" s="54" t="s">
        <v>65</v>
      </c>
      <c r="M119" s="70" t="s">
        <v>732</v>
      </c>
    </row>
    <row r="120" s="1" customFormat="1" ht="30" hidden="1" customHeight="1" spans="1:13">
      <c r="A120" s="40">
        <v>118</v>
      </c>
      <c r="B120" s="41">
        <v>203002</v>
      </c>
      <c r="C120" s="42" t="s">
        <v>319</v>
      </c>
      <c r="D120" s="42" t="s">
        <v>324</v>
      </c>
      <c r="E120" s="42" t="s">
        <v>325</v>
      </c>
      <c r="F120" s="43">
        <v>196.88</v>
      </c>
      <c r="G120" s="80">
        <v>230.53</v>
      </c>
      <c r="H120" s="81">
        <v>196.88</v>
      </c>
      <c r="I120" s="89">
        <f t="shared" si="1"/>
        <v>0.854032013187004</v>
      </c>
      <c r="J120" s="69" t="s">
        <v>14</v>
      </c>
      <c r="K120" s="42" t="s">
        <v>64</v>
      </c>
      <c r="L120" s="54" t="s">
        <v>737</v>
      </c>
      <c r="M120" s="70" t="s">
        <v>732</v>
      </c>
    </row>
    <row r="121" s="1" customFormat="1" ht="30" hidden="1" customHeight="1" spans="1:13">
      <c r="A121" s="40">
        <v>119</v>
      </c>
      <c r="B121" s="41">
        <v>203003</v>
      </c>
      <c r="C121" s="42" t="s">
        <v>326</v>
      </c>
      <c r="D121" s="42" t="s">
        <v>327</v>
      </c>
      <c r="E121" s="63" t="s">
        <v>328</v>
      </c>
      <c r="F121" s="43">
        <v>3</v>
      </c>
      <c r="G121" s="80">
        <v>3.16</v>
      </c>
      <c r="H121" s="81">
        <v>3</v>
      </c>
      <c r="I121" s="89">
        <f t="shared" si="1"/>
        <v>0.949367088607595</v>
      </c>
      <c r="J121" s="69" t="s">
        <v>14</v>
      </c>
      <c r="K121" s="42" t="s">
        <v>64</v>
      </c>
      <c r="L121" s="54" t="s">
        <v>737</v>
      </c>
      <c r="M121" s="70" t="s">
        <v>732</v>
      </c>
    </row>
    <row r="122" s="1" customFormat="1" ht="30" hidden="1" customHeight="1" spans="1:13">
      <c r="A122" s="40">
        <v>120</v>
      </c>
      <c r="B122" s="41">
        <v>203003</v>
      </c>
      <c r="C122" s="42" t="s">
        <v>326</v>
      </c>
      <c r="D122" s="42" t="s">
        <v>329</v>
      </c>
      <c r="E122" s="42" t="s">
        <v>330</v>
      </c>
      <c r="F122" s="43">
        <v>11.71</v>
      </c>
      <c r="G122" s="80">
        <v>12.52</v>
      </c>
      <c r="H122" s="81">
        <v>11.71</v>
      </c>
      <c r="I122" s="89">
        <f t="shared" si="1"/>
        <v>0.935303514376997</v>
      </c>
      <c r="J122" s="69" t="s">
        <v>14</v>
      </c>
      <c r="K122" s="42" t="s">
        <v>64</v>
      </c>
      <c r="L122" s="54" t="s">
        <v>737</v>
      </c>
      <c r="M122" s="70" t="s">
        <v>732</v>
      </c>
    </row>
    <row r="123" s="1" customFormat="1" ht="30" hidden="1" customHeight="1" spans="1:13">
      <c r="A123" s="40">
        <v>121</v>
      </c>
      <c r="B123" s="41">
        <v>203003</v>
      </c>
      <c r="C123" s="42" t="s">
        <v>326</v>
      </c>
      <c r="D123" s="42" t="s">
        <v>331</v>
      </c>
      <c r="E123" s="42" t="s">
        <v>332</v>
      </c>
      <c r="F123" s="43">
        <v>0.09</v>
      </c>
      <c r="G123" s="80">
        <v>0.09</v>
      </c>
      <c r="H123" s="81">
        <v>0.09</v>
      </c>
      <c r="I123" s="89">
        <f t="shared" si="1"/>
        <v>1</v>
      </c>
      <c r="J123" s="69" t="s">
        <v>14</v>
      </c>
      <c r="K123" s="42" t="s">
        <v>64</v>
      </c>
      <c r="L123" s="54" t="s">
        <v>734</v>
      </c>
      <c r="M123" s="70" t="s">
        <v>732</v>
      </c>
    </row>
    <row r="124" s="1" customFormat="1" ht="30" hidden="1" customHeight="1" spans="1:13">
      <c r="A124" s="40">
        <v>122</v>
      </c>
      <c r="B124" s="41">
        <v>203004</v>
      </c>
      <c r="C124" s="42" t="s">
        <v>333</v>
      </c>
      <c r="D124" s="42" t="s">
        <v>334</v>
      </c>
      <c r="E124" s="63" t="s">
        <v>335</v>
      </c>
      <c r="F124" s="43">
        <v>102.97</v>
      </c>
      <c r="G124" s="80">
        <v>110.14</v>
      </c>
      <c r="H124" s="81">
        <v>102.97</v>
      </c>
      <c r="I124" s="89">
        <f t="shared" si="1"/>
        <v>0.934901035046305</v>
      </c>
      <c r="J124" s="69" t="s">
        <v>14</v>
      </c>
      <c r="K124" s="42" t="s">
        <v>64</v>
      </c>
      <c r="L124" s="54" t="s">
        <v>737</v>
      </c>
      <c r="M124" s="70" t="s">
        <v>732</v>
      </c>
    </row>
    <row r="125" s="1" customFormat="1" ht="30" hidden="1" customHeight="1" spans="1:13">
      <c r="A125" s="40">
        <v>123</v>
      </c>
      <c r="B125" s="41">
        <v>203004</v>
      </c>
      <c r="C125" s="42" t="s">
        <v>333</v>
      </c>
      <c r="D125" s="42" t="s">
        <v>336</v>
      </c>
      <c r="E125" s="42" t="s">
        <v>332</v>
      </c>
      <c r="F125" s="43">
        <v>47.52</v>
      </c>
      <c r="G125" s="80">
        <v>47.52</v>
      </c>
      <c r="H125" s="81">
        <v>28.36</v>
      </c>
      <c r="I125" s="89">
        <f t="shared" si="1"/>
        <v>0.596801346801347</v>
      </c>
      <c r="J125" s="69" t="s">
        <v>14</v>
      </c>
      <c r="K125" s="42" t="s">
        <v>64</v>
      </c>
      <c r="L125" s="54" t="s">
        <v>734</v>
      </c>
      <c r="M125" s="70" t="s">
        <v>732</v>
      </c>
    </row>
    <row r="126" s="1" customFormat="1" ht="30" hidden="1" customHeight="1" spans="1:13">
      <c r="A126" s="40">
        <v>124</v>
      </c>
      <c r="B126" s="41">
        <v>203004</v>
      </c>
      <c r="C126" s="42" t="s">
        <v>333</v>
      </c>
      <c r="D126" s="42" t="s">
        <v>337</v>
      </c>
      <c r="E126" s="42" t="s">
        <v>338</v>
      </c>
      <c r="F126" s="43">
        <v>18.01</v>
      </c>
      <c r="G126" s="80">
        <v>19.48</v>
      </c>
      <c r="H126" s="81">
        <v>18.01</v>
      </c>
      <c r="I126" s="89">
        <f t="shared" si="1"/>
        <v>0.924537987679672</v>
      </c>
      <c r="J126" s="69" t="s">
        <v>14</v>
      </c>
      <c r="K126" s="42" t="s">
        <v>64</v>
      </c>
      <c r="L126" s="54" t="s">
        <v>737</v>
      </c>
      <c r="M126" s="70" t="s">
        <v>732</v>
      </c>
    </row>
    <row r="127" s="1" customFormat="1" ht="30" hidden="1" customHeight="1" spans="1:13">
      <c r="A127" s="40">
        <v>125</v>
      </c>
      <c r="B127" s="41">
        <v>203005</v>
      </c>
      <c r="C127" s="42" t="s">
        <v>339</v>
      </c>
      <c r="D127" s="42" t="s">
        <v>340</v>
      </c>
      <c r="E127" s="42" t="s">
        <v>338</v>
      </c>
      <c r="F127" s="43">
        <v>16.36</v>
      </c>
      <c r="G127" s="80">
        <v>17.22</v>
      </c>
      <c r="H127" s="81">
        <v>16.36</v>
      </c>
      <c r="I127" s="89">
        <f t="shared" si="1"/>
        <v>0.950058072009292</v>
      </c>
      <c r="J127" s="69" t="s">
        <v>14</v>
      </c>
      <c r="K127" s="42" t="s">
        <v>64</v>
      </c>
      <c r="L127" s="54" t="s">
        <v>737</v>
      </c>
      <c r="M127" s="70" t="s">
        <v>732</v>
      </c>
    </row>
    <row r="128" s="1" customFormat="1" ht="30" hidden="1" customHeight="1" spans="1:13">
      <c r="A128" s="40">
        <v>126</v>
      </c>
      <c r="B128" s="41">
        <v>203005</v>
      </c>
      <c r="C128" s="42" t="s">
        <v>339</v>
      </c>
      <c r="D128" s="42" t="s">
        <v>341</v>
      </c>
      <c r="E128" s="42" t="s">
        <v>332</v>
      </c>
      <c r="F128" s="43">
        <v>46.25</v>
      </c>
      <c r="G128" s="80">
        <v>46.25</v>
      </c>
      <c r="H128" s="81">
        <v>27.59</v>
      </c>
      <c r="I128" s="89">
        <f t="shared" si="1"/>
        <v>0.596540540540541</v>
      </c>
      <c r="J128" s="69" t="s">
        <v>14</v>
      </c>
      <c r="K128" s="42" t="s">
        <v>64</v>
      </c>
      <c r="L128" s="54" t="s">
        <v>734</v>
      </c>
      <c r="M128" s="70" t="s">
        <v>732</v>
      </c>
    </row>
    <row r="129" s="1" customFormat="1" ht="30" hidden="1" customHeight="1" spans="1:13">
      <c r="A129" s="40">
        <v>127</v>
      </c>
      <c r="B129" s="41">
        <v>203005</v>
      </c>
      <c r="C129" s="42" t="s">
        <v>339</v>
      </c>
      <c r="D129" s="42" t="s">
        <v>342</v>
      </c>
      <c r="E129" s="42" t="s">
        <v>325</v>
      </c>
      <c r="F129" s="43">
        <v>95.53</v>
      </c>
      <c r="G129" s="80">
        <v>102.13</v>
      </c>
      <c r="H129" s="81">
        <v>95.53</v>
      </c>
      <c r="I129" s="89">
        <f t="shared" si="1"/>
        <v>0.935376480955645</v>
      </c>
      <c r="J129" s="69" t="s">
        <v>14</v>
      </c>
      <c r="K129" s="42" t="s">
        <v>64</v>
      </c>
      <c r="L129" s="54" t="s">
        <v>737</v>
      </c>
      <c r="M129" s="70" t="s">
        <v>732</v>
      </c>
    </row>
    <row r="130" s="1" customFormat="1" ht="30" hidden="1" customHeight="1" spans="1:13">
      <c r="A130" s="40">
        <v>128</v>
      </c>
      <c r="B130" s="41">
        <v>203006</v>
      </c>
      <c r="C130" s="42" t="s">
        <v>343</v>
      </c>
      <c r="D130" s="42" t="s">
        <v>344</v>
      </c>
      <c r="E130" s="42" t="s">
        <v>338</v>
      </c>
      <c r="F130" s="43">
        <v>24.18</v>
      </c>
      <c r="G130" s="80">
        <v>26.65</v>
      </c>
      <c r="H130" s="81">
        <v>24.18</v>
      </c>
      <c r="I130" s="89">
        <f t="shared" si="1"/>
        <v>0.907317073170732</v>
      </c>
      <c r="J130" s="90" t="s">
        <v>14</v>
      </c>
      <c r="K130" s="42" t="s">
        <v>64</v>
      </c>
      <c r="L130" s="54" t="s">
        <v>737</v>
      </c>
      <c r="M130" s="70" t="s">
        <v>732</v>
      </c>
    </row>
    <row r="131" s="1" customFormat="1" ht="30" hidden="1" customHeight="1" spans="1:13">
      <c r="A131" s="40">
        <v>129</v>
      </c>
      <c r="B131" s="41">
        <v>203006</v>
      </c>
      <c r="C131" s="42" t="s">
        <v>343</v>
      </c>
      <c r="D131" s="42" t="s">
        <v>345</v>
      </c>
      <c r="E131" s="42" t="s">
        <v>332</v>
      </c>
      <c r="F131" s="43">
        <v>68.91</v>
      </c>
      <c r="G131" s="80">
        <v>68.91</v>
      </c>
      <c r="H131" s="81">
        <v>41.19</v>
      </c>
      <c r="I131" s="89">
        <f t="shared" ref="I131:I194" si="2">H131/G131</f>
        <v>0.597736177622986</v>
      </c>
      <c r="J131" s="69" t="s">
        <v>14</v>
      </c>
      <c r="K131" s="42" t="s">
        <v>64</v>
      </c>
      <c r="L131" s="54" t="s">
        <v>734</v>
      </c>
      <c r="M131" s="70" t="s">
        <v>732</v>
      </c>
    </row>
    <row r="132" s="1" customFormat="1" ht="30" hidden="1" customHeight="1" spans="1:13">
      <c r="A132" s="40">
        <v>130</v>
      </c>
      <c r="B132" s="41">
        <v>203006</v>
      </c>
      <c r="C132" s="42" t="s">
        <v>343</v>
      </c>
      <c r="D132" s="42" t="s">
        <v>346</v>
      </c>
      <c r="E132" s="42" t="s">
        <v>347</v>
      </c>
      <c r="F132" s="43">
        <v>173.52</v>
      </c>
      <c r="G132" s="80">
        <v>190.47</v>
      </c>
      <c r="H132" s="81">
        <v>173.52</v>
      </c>
      <c r="I132" s="89">
        <f t="shared" si="2"/>
        <v>0.911009607812254</v>
      </c>
      <c r="J132" s="69" t="s">
        <v>14</v>
      </c>
      <c r="K132" s="42" t="s">
        <v>64</v>
      </c>
      <c r="L132" s="54" t="s">
        <v>737</v>
      </c>
      <c r="M132" s="70" t="s">
        <v>732</v>
      </c>
    </row>
    <row r="133" s="1" customFormat="1" ht="30" hidden="1" customHeight="1" spans="1:13">
      <c r="A133" s="40">
        <v>131</v>
      </c>
      <c r="B133" s="41">
        <v>203007</v>
      </c>
      <c r="C133" s="42" t="s">
        <v>348</v>
      </c>
      <c r="D133" s="42" t="s">
        <v>349</v>
      </c>
      <c r="E133" s="42" t="s">
        <v>321</v>
      </c>
      <c r="F133" s="43">
        <v>19.19</v>
      </c>
      <c r="G133" s="80">
        <v>20.86</v>
      </c>
      <c r="H133" s="81">
        <v>19.19</v>
      </c>
      <c r="I133" s="89">
        <f t="shared" si="2"/>
        <v>0.919942473633749</v>
      </c>
      <c r="J133" s="69" t="s">
        <v>14</v>
      </c>
      <c r="K133" s="42" t="s">
        <v>64</v>
      </c>
      <c r="L133" s="54" t="s">
        <v>737</v>
      </c>
      <c r="M133" s="70" t="s">
        <v>732</v>
      </c>
    </row>
    <row r="134" s="1" customFormat="1" ht="30" hidden="1" customHeight="1" spans="1:13">
      <c r="A134" s="40">
        <v>132</v>
      </c>
      <c r="B134" s="41">
        <v>203007</v>
      </c>
      <c r="C134" s="42" t="s">
        <v>348</v>
      </c>
      <c r="D134" s="42" t="s">
        <v>350</v>
      </c>
      <c r="E134" s="63" t="s">
        <v>351</v>
      </c>
      <c r="F134" s="43">
        <v>116.44</v>
      </c>
      <c r="G134" s="80">
        <v>129.52</v>
      </c>
      <c r="H134" s="81">
        <v>116.44</v>
      </c>
      <c r="I134" s="89">
        <f t="shared" si="2"/>
        <v>0.899011735639283</v>
      </c>
      <c r="J134" s="69" t="s">
        <v>14</v>
      </c>
      <c r="K134" s="42" t="s">
        <v>64</v>
      </c>
      <c r="L134" s="54" t="s">
        <v>737</v>
      </c>
      <c r="M134" s="70" t="s">
        <v>732</v>
      </c>
    </row>
    <row r="135" s="1" customFormat="1" ht="30" hidden="1" customHeight="1" spans="1:13">
      <c r="A135" s="40">
        <v>133</v>
      </c>
      <c r="B135" s="41">
        <v>203007</v>
      </c>
      <c r="C135" s="42" t="s">
        <v>348</v>
      </c>
      <c r="D135" s="42" t="s">
        <v>352</v>
      </c>
      <c r="E135" s="42" t="s">
        <v>323</v>
      </c>
      <c r="F135" s="43">
        <v>42.82</v>
      </c>
      <c r="G135" s="80">
        <v>42.82</v>
      </c>
      <c r="H135" s="81">
        <v>25.5349</v>
      </c>
      <c r="I135" s="89">
        <f t="shared" si="2"/>
        <v>0.596331153666511</v>
      </c>
      <c r="J135" s="69" t="s">
        <v>14</v>
      </c>
      <c r="K135" s="42" t="s">
        <v>64</v>
      </c>
      <c r="L135" s="54" t="s">
        <v>65</v>
      </c>
      <c r="M135" s="70" t="s">
        <v>732</v>
      </c>
    </row>
    <row r="136" s="1" customFormat="1" ht="30" hidden="1" customHeight="1" spans="1:13">
      <c r="A136" s="40">
        <v>134</v>
      </c>
      <c r="B136" s="41">
        <v>203008</v>
      </c>
      <c r="C136" s="42" t="s">
        <v>353</v>
      </c>
      <c r="D136" s="42" t="s">
        <v>354</v>
      </c>
      <c r="E136" s="42" t="s">
        <v>338</v>
      </c>
      <c r="F136" s="43">
        <v>13.25</v>
      </c>
      <c r="G136" s="80">
        <v>14.27</v>
      </c>
      <c r="H136" s="81">
        <v>13.25</v>
      </c>
      <c r="I136" s="89">
        <f t="shared" si="2"/>
        <v>0.928521373510862</v>
      </c>
      <c r="J136" s="69" t="s">
        <v>14</v>
      </c>
      <c r="K136" s="42" t="s">
        <v>64</v>
      </c>
      <c r="L136" s="54" t="s">
        <v>737</v>
      </c>
      <c r="M136" s="70" t="s">
        <v>732</v>
      </c>
    </row>
    <row r="137" s="1" customFormat="1" ht="30" hidden="1" customHeight="1" spans="1:13">
      <c r="A137" s="40">
        <v>135</v>
      </c>
      <c r="B137" s="41">
        <v>203008</v>
      </c>
      <c r="C137" s="42" t="s">
        <v>353</v>
      </c>
      <c r="D137" s="42" t="s">
        <v>355</v>
      </c>
      <c r="E137" s="42" t="s">
        <v>332</v>
      </c>
      <c r="F137" s="43">
        <v>31.89</v>
      </c>
      <c r="G137" s="80">
        <v>31.89</v>
      </c>
      <c r="H137" s="81">
        <v>18.98</v>
      </c>
      <c r="I137" s="89">
        <f t="shared" si="2"/>
        <v>0.595170899968642</v>
      </c>
      <c r="J137" s="90" t="s">
        <v>14</v>
      </c>
      <c r="K137" s="42" t="s">
        <v>64</v>
      </c>
      <c r="L137" s="54" t="s">
        <v>734</v>
      </c>
      <c r="M137" s="70" t="s">
        <v>732</v>
      </c>
    </row>
    <row r="138" s="1" customFormat="1" ht="30" hidden="1" customHeight="1" spans="1:13">
      <c r="A138" s="40">
        <v>136</v>
      </c>
      <c r="B138" s="41">
        <v>203008</v>
      </c>
      <c r="C138" s="42" t="s">
        <v>353</v>
      </c>
      <c r="D138" s="42" t="s">
        <v>356</v>
      </c>
      <c r="E138" s="42" t="s">
        <v>347</v>
      </c>
      <c r="F138" s="43">
        <v>71.46</v>
      </c>
      <c r="G138" s="80">
        <v>76.46</v>
      </c>
      <c r="H138" s="81">
        <v>71.46</v>
      </c>
      <c r="I138" s="89">
        <f t="shared" si="2"/>
        <v>0.934606330107246</v>
      </c>
      <c r="J138" s="90" t="s">
        <v>14</v>
      </c>
      <c r="K138" s="42" t="s">
        <v>64</v>
      </c>
      <c r="L138" s="54" t="s">
        <v>737</v>
      </c>
      <c r="M138" s="70" t="s">
        <v>732</v>
      </c>
    </row>
    <row r="139" s="1" customFormat="1" ht="30" hidden="1" customHeight="1" spans="1:13">
      <c r="A139" s="40">
        <v>137</v>
      </c>
      <c r="B139" s="41">
        <v>203009</v>
      </c>
      <c r="C139" s="42" t="s">
        <v>357</v>
      </c>
      <c r="D139" s="42" t="s">
        <v>358</v>
      </c>
      <c r="E139" s="42" t="s">
        <v>325</v>
      </c>
      <c r="F139" s="43">
        <v>23.18</v>
      </c>
      <c r="G139" s="80">
        <v>24.78</v>
      </c>
      <c r="H139" s="81">
        <v>23.18</v>
      </c>
      <c r="I139" s="89">
        <f t="shared" si="2"/>
        <v>0.935431799838579</v>
      </c>
      <c r="J139" s="90" t="s">
        <v>14</v>
      </c>
      <c r="K139" s="42" t="s">
        <v>64</v>
      </c>
      <c r="L139" s="54" t="s">
        <v>737</v>
      </c>
      <c r="M139" s="70" t="s">
        <v>732</v>
      </c>
    </row>
    <row r="140" s="1" customFormat="1" ht="30" hidden="1" customHeight="1" spans="1:13">
      <c r="A140" s="40">
        <v>138</v>
      </c>
      <c r="B140" s="41">
        <v>203009</v>
      </c>
      <c r="C140" s="42" t="s">
        <v>357</v>
      </c>
      <c r="D140" s="42" t="s">
        <v>359</v>
      </c>
      <c r="E140" s="42" t="s">
        <v>360</v>
      </c>
      <c r="F140" s="43">
        <v>5.04</v>
      </c>
      <c r="G140" s="80">
        <v>5.37</v>
      </c>
      <c r="H140" s="81">
        <v>5.04</v>
      </c>
      <c r="I140" s="89">
        <f t="shared" si="2"/>
        <v>0.93854748603352</v>
      </c>
      <c r="J140" s="90" t="s">
        <v>14</v>
      </c>
      <c r="K140" s="42" t="s">
        <v>64</v>
      </c>
      <c r="L140" s="54" t="s">
        <v>737</v>
      </c>
      <c r="M140" s="70" t="s">
        <v>732</v>
      </c>
    </row>
    <row r="141" s="1" customFormat="1" ht="30" hidden="1" customHeight="1" spans="1:13">
      <c r="A141" s="40">
        <v>139</v>
      </c>
      <c r="B141" s="41">
        <v>203009</v>
      </c>
      <c r="C141" s="42" t="s">
        <v>357</v>
      </c>
      <c r="D141" s="42" t="s">
        <v>361</v>
      </c>
      <c r="E141" s="42" t="s">
        <v>332</v>
      </c>
      <c r="F141" s="43">
        <v>14.86</v>
      </c>
      <c r="G141" s="80">
        <v>14.86</v>
      </c>
      <c r="H141" s="81">
        <v>8.72</v>
      </c>
      <c r="I141" s="89">
        <f t="shared" si="2"/>
        <v>0.586810228802153</v>
      </c>
      <c r="J141" s="90" t="s">
        <v>14</v>
      </c>
      <c r="K141" s="42" t="s">
        <v>64</v>
      </c>
      <c r="L141" s="54" t="s">
        <v>734</v>
      </c>
      <c r="M141" s="70" t="s">
        <v>732</v>
      </c>
    </row>
    <row r="142" s="1" customFormat="1" ht="30" hidden="1" customHeight="1" spans="1:13">
      <c r="A142" s="40">
        <v>140</v>
      </c>
      <c r="B142" s="41">
        <v>203010</v>
      </c>
      <c r="C142" s="42" t="s">
        <v>362</v>
      </c>
      <c r="D142" s="42" t="s">
        <v>363</v>
      </c>
      <c r="E142" s="42" t="s">
        <v>338</v>
      </c>
      <c r="F142" s="43">
        <v>1.5</v>
      </c>
      <c r="G142" s="80">
        <v>1.5</v>
      </c>
      <c r="H142" s="81">
        <v>1.5</v>
      </c>
      <c r="I142" s="89">
        <f t="shared" si="2"/>
        <v>1</v>
      </c>
      <c r="J142" s="90" t="s">
        <v>14</v>
      </c>
      <c r="K142" s="42" t="s">
        <v>64</v>
      </c>
      <c r="L142" s="54" t="s">
        <v>737</v>
      </c>
      <c r="M142" s="70" t="s">
        <v>732</v>
      </c>
    </row>
    <row r="143" s="1" customFormat="1" ht="30" hidden="1" customHeight="1" spans="1:13">
      <c r="A143" s="40">
        <v>141</v>
      </c>
      <c r="B143" s="41">
        <v>203011</v>
      </c>
      <c r="C143" s="42" t="s">
        <v>364</v>
      </c>
      <c r="D143" s="42" t="s">
        <v>365</v>
      </c>
      <c r="E143" s="42" t="s">
        <v>347</v>
      </c>
      <c r="F143" s="43">
        <v>40.19</v>
      </c>
      <c r="G143" s="80">
        <v>43.03</v>
      </c>
      <c r="H143" s="81">
        <v>40.19</v>
      </c>
      <c r="I143" s="89">
        <f t="shared" si="2"/>
        <v>0.933999535207994</v>
      </c>
      <c r="J143" s="90" t="s">
        <v>14</v>
      </c>
      <c r="K143" s="42" t="s">
        <v>64</v>
      </c>
      <c r="L143" s="54" t="s">
        <v>737</v>
      </c>
      <c r="M143" s="70" t="s">
        <v>732</v>
      </c>
    </row>
    <row r="144" s="1" customFormat="1" ht="30" hidden="1" customHeight="1" spans="1:13">
      <c r="A144" s="40">
        <v>142</v>
      </c>
      <c r="B144" s="41">
        <v>203011</v>
      </c>
      <c r="C144" s="42" t="s">
        <v>364</v>
      </c>
      <c r="D144" s="42" t="s">
        <v>366</v>
      </c>
      <c r="E144" s="42" t="s">
        <v>332</v>
      </c>
      <c r="F144" s="43">
        <v>17.01</v>
      </c>
      <c r="G144" s="80">
        <v>17.01</v>
      </c>
      <c r="H144" s="81">
        <v>10.05</v>
      </c>
      <c r="I144" s="89">
        <f t="shared" si="2"/>
        <v>0.590828924162258</v>
      </c>
      <c r="J144" s="90" t="s">
        <v>14</v>
      </c>
      <c r="K144" s="42" t="s">
        <v>64</v>
      </c>
      <c r="L144" s="54" t="s">
        <v>734</v>
      </c>
      <c r="M144" s="70" t="s">
        <v>732</v>
      </c>
    </row>
    <row r="145" s="1" customFormat="1" ht="30" hidden="1" customHeight="1" spans="1:13">
      <c r="A145" s="40">
        <v>143</v>
      </c>
      <c r="B145" s="41">
        <v>203011</v>
      </c>
      <c r="C145" s="42" t="s">
        <v>364</v>
      </c>
      <c r="D145" s="42" t="s">
        <v>367</v>
      </c>
      <c r="E145" s="42" t="s">
        <v>368</v>
      </c>
      <c r="F145" s="43">
        <v>8.28</v>
      </c>
      <c r="G145" s="80">
        <v>8.85</v>
      </c>
      <c r="H145" s="81">
        <v>8.28</v>
      </c>
      <c r="I145" s="89">
        <f t="shared" si="2"/>
        <v>0.935593220338983</v>
      </c>
      <c r="J145" s="90" t="s">
        <v>14</v>
      </c>
      <c r="K145" s="42" t="s">
        <v>64</v>
      </c>
      <c r="L145" s="54" t="s">
        <v>737</v>
      </c>
      <c r="M145" s="70" t="s">
        <v>732</v>
      </c>
    </row>
    <row r="146" s="1" customFormat="1" ht="30" hidden="1" customHeight="1" spans="1:13">
      <c r="A146" s="40">
        <v>144</v>
      </c>
      <c r="B146" s="41">
        <v>203012</v>
      </c>
      <c r="C146" s="42" t="s">
        <v>369</v>
      </c>
      <c r="D146" s="42" t="s">
        <v>370</v>
      </c>
      <c r="E146" s="42" t="s">
        <v>325</v>
      </c>
      <c r="F146" s="43">
        <v>0.6</v>
      </c>
      <c r="G146" s="80">
        <v>3.1</v>
      </c>
      <c r="H146" s="81">
        <v>0.6</v>
      </c>
      <c r="I146" s="89">
        <f t="shared" si="2"/>
        <v>0.193548387096774</v>
      </c>
      <c r="J146" s="90" t="s">
        <v>14</v>
      </c>
      <c r="K146" s="42" t="s">
        <v>64</v>
      </c>
      <c r="L146" s="54" t="s">
        <v>737</v>
      </c>
      <c r="M146" s="70" t="s">
        <v>732</v>
      </c>
    </row>
    <row r="147" s="1" customFormat="1" ht="30" hidden="1" customHeight="1" spans="1:13">
      <c r="A147" s="40">
        <v>145</v>
      </c>
      <c r="B147" s="41">
        <v>203012</v>
      </c>
      <c r="C147" s="42" t="s">
        <v>369</v>
      </c>
      <c r="D147" s="42" t="s">
        <v>371</v>
      </c>
      <c r="E147" s="42" t="s">
        <v>372</v>
      </c>
      <c r="F147" s="43">
        <v>0.3</v>
      </c>
      <c r="G147" s="80">
        <v>0.3</v>
      </c>
      <c r="H147" s="81">
        <v>0.3</v>
      </c>
      <c r="I147" s="89">
        <f t="shared" si="2"/>
        <v>1</v>
      </c>
      <c r="J147" s="90" t="s">
        <v>14</v>
      </c>
      <c r="K147" s="42" t="s">
        <v>64</v>
      </c>
      <c r="L147" s="99" t="s">
        <v>733</v>
      </c>
      <c r="M147" s="70" t="s">
        <v>732</v>
      </c>
    </row>
    <row r="148" s="1" customFormat="1" ht="30" hidden="1" customHeight="1" spans="1:13">
      <c r="A148" s="40">
        <v>146</v>
      </c>
      <c r="B148" s="41">
        <v>204001</v>
      </c>
      <c r="C148" s="42" t="s">
        <v>15</v>
      </c>
      <c r="D148" s="42" t="s">
        <v>16</v>
      </c>
      <c r="E148" s="42" t="s">
        <v>17</v>
      </c>
      <c r="F148" s="41">
        <v>1.7</v>
      </c>
      <c r="G148" s="41">
        <v>1.7</v>
      </c>
      <c r="H148" s="41">
        <v>0.7</v>
      </c>
      <c r="I148" s="89">
        <f t="shared" si="2"/>
        <v>0.411764705882353</v>
      </c>
      <c r="J148" s="53" t="s">
        <v>14</v>
      </c>
      <c r="K148" s="42" t="s">
        <v>64</v>
      </c>
      <c r="L148" s="54" t="s">
        <v>734</v>
      </c>
      <c r="M148" s="70" t="s">
        <v>736</v>
      </c>
    </row>
    <row r="149" s="1" customFormat="1" ht="30" hidden="1" customHeight="1" spans="1:13">
      <c r="A149" s="40">
        <v>147</v>
      </c>
      <c r="B149" s="41">
        <v>204001</v>
      </c>
      <c r="C149" s="42" t="s">
        <v>15</v>
      </c>
      <c r="D149" s="42" t="s">
        <v>18</v>
      </c>
      <c r="E149" s="42" t="s">
        <v>19</v>
      </c>
      <c r="F149" s="41">
        <v>20</v>
      </c>
      <c r="G149" s="41">
        <v>20</v>
      </c>
      <c r="H149" s="41">
        <v>13.98</v>
      </c>
      <c r="I149" s="89">
        <f t="shared" si="2"/>
        <v>0.699</v>
      </c>
      <c r="J149" s="53" t="s">
        <v>14</v>
      </c>
      <c r="K149" s="42" t="s">
        <v>64</v>
      </c>
      <c r="L149" s="54" t="s">
        <v>65</v>
      </c>
      <c r="M149" s="70" t="s">
        <v>736</v>
      </c>
    </row>
    <row r="150" s="31" customFormat="1" ht="30" hidden="1" customHeight="1" spans="1:13">
      <c r="A150" s="56">
        <v>148</v>
      </c>
      <c r="B150" s="57">
        <v>204001</v>
      </c>
      <c r="C150" s="58" t="s">
        <v>15</v>
      </c>
      <c r="D150" s="58" t="s">
        <v>20</v>
      </c>
      <c r="E150" s="58" t="s">
        <v>21</v>
      </c>
      <c r="F150" s="57">
        <v>85</v>
      </c>
      <c r="G150" s="57">
        <v>85</v>
      </c>
      <c r="H150" s="96">
        <v>36.97</v>
      </c>
      <c r="I150" s="100">
        <f t="shared" si="2"/>
        <v>0.434941176470588</v>
      </c>
      <c r="J150" s="101" t="s">
        <v>14</v>
      </c>
      <c r="K150" s="58" t="s">
        <v>64</v>
      </c>
      <c r="L150" s="61" t="s">
        <v>734</v>
      </c>
      <c r="M150" s="75" t="s">
        <v>736</v>
      </c>
    </row>
    <row r="151" s="1" customFormat="1" ht="30" hidden="1" customHeight="1" spans="1:13">
      <c r="A151" s="40">
        <v>149</v>
      </c>
      <c r="B151" s="41">
        <v>204001</v>
      </c>
      <c r="C151" s="42" t="s">
        <v>15</v>
      </c>
      <c r="D151" s="42" t="s">
        <v>22</v>
      </c>
      <c r="E151" s="42" t="s">
        <v>23</v>
      </c>
      <c r="F151" s="41">
        <v>24.39</v>
      </c>
      <c r="G151" s="41">
        <v>24.39</v>
      </c>
      <c r="H151" s="41">
        <v>11.68</v>
      </c>
      <c r="I151" s="89">
        <f t="shared" si="2"/>
        <v>0.478884788847888</v>
      </c>
      <c r="J151" s="53" t="s">
        <v>14</v>
      </c>
      <c r="K151" s="42" t="s">
        <v>64</v>
      </c>
      <c r="L151" s="54" t="s">
        <v>734</v>
      </c>
      <c r="M151" s="70" t="s">
        <v>736</v>
      </c>
    </row>
    <row r="152" s="1" customFormat="1" ht="30" hidden="1" customHeight="1" spans="1:13">
      <c r="A152" s="40">
        <v>150</v>
      </c>
      <c r="B152" s="41">
        <v>204001</v>
      </c>
      <c r="C152" s="42" t="s">
        <v>15</v>
      </c>
      <c r="D152" s="42" t="s">
        <v>24</v>
      </c>
      <c r="E152" s="42" t="s">
        <v>25</v>
      </c>
      <c r="F152" s="41">
        <v>15</v>
      </c>
      <c r="G152" s="41">
        <v>15</v>
      </c>
      <c r="H152" s="42">
        <v>30</v>
      </c>
      <c r="I152" s="89">
        <f t="shared" si="2"/>
        <v>2</v>
      </c>
      <c r="J152" s="53" t="s">
        <v>14</v>
      </c>
      <c r="K152" s="42" t="s">
        <v>64</v>
      </c>
      <c r="L152" s="54" t="s">
        <v>734</v>
      </c>
      <c r="M152" s="70" t="s">
        <v>736</v>
      </c>
    </row>
    <row r="153" s="1" customFormat="1" ht="30" hidden="1" customHeight="1" spans="1:13">
      <c r="A153" s="40">
        <v>151</v>
      </c>
      <c r="B153" s="41">
        <v>204001</v>
      </c>
      <c r="C153" s="42" t="s">
        <v>15</v>
      </c>
      <c r="D153" s="42" t="s">
        <v>26</v>
      </c>
      <c r="E153" s="42" t="s">
        <v>27</v>
      </c>
      <c r="F153" s="41">
        <v>23</v>
      </c>
      <c r="G153" s="41">
        <v>23</v>
      </c>
      <c r="H153" s="42">
        <v>45.75</v>
      </c>
      <c r="I153" s="89">
        <f t="shared" si="2"/>
        <v>1.98913043478261</v>
      </c>
      <c r="J153" s="53" t="s">
        <v>14</v>
      </c>
      <c r="K153" s="42" t="s">
        <v>64</v>
      </c>
      <c r="L153" s="54" t="s">
        <v>734</v>
      </c>
      <c r="M153" s="70" t="s">
        <v>736</v>
      </c>
    </row>
    <row r="154" s="31" customFormat="1" ht="30" hidden="1" customHeight="1" spans="1:13">
      <c r="A154" s="56">
        <v>152</v>
      </c>
      <c r="B154" s="57">
        <v>204001</v>
      </c>
      <c r="C154" s="58" t="s">
        <v>15</v>
      </c>
      <c r="D154" s="58" t="s">
        <v>28</v>
      </c>
      <c r="E154" s="58" t="s">
        <v>29</v>
      </c>
      <c r="F154" s="57">
        <v>72.85</v>
      </c>
      <c r="G154" s="57">
        <v>72.85</v>
      </c>
      <c r="H154" s="58">
        <v>72.85</v>
      </c>
      <c r="I154" s="100">
        <f t="shared" si="2"/>
        <v>1</v>
      </c>
      <c r="J154" s="101" t="s">
        <v>14</v>
      </c>
      <c r="K154" s="58" t="s">
        <v>64</v>
      </c>
      <c r="L154" s="61" t="s">
        <v>734</v>
      </c>
      <c r="M154" s="75" t="s">
        <v>736</v>
      </c>
    </row>
    <row r="155" s="1" customFormat="1" ht="30" hidden="1" customHeight="1" spans="1:13">
      <c r="A155" s="40">
        <v>153</v>
      </c>
      <c r="B155" s="41">
        <v>204001</v>
      </c>
      <c r="C155" s="42" t="s">
        <v>15</v>
      </c>
      <c r="D155" s="42" t="s">
        <v>30</v>
      </c>
      <c r="E155" s="42" t="s">
        <v>31</v>
      </c>
      <c r="F155" s="41">
        <v>5</v>
      </c>
      <c r="G155" s="41">
        <v>5</v>
      </c>
      <c r="H155" s="41">
        <v>4.97</v>
      </c>
      <c r="I155" s="89">
        <f t="shared" si="2"/>
        <v>0.994</v>
      </c>
      <c r="J155" s="53" t="s">
        <v>14</v>
      </c>
      <c r="K155" s="42" t="s">
        <v>64</v>
      </c>
      <c r="L155" s="54" t="s">
        <v>734</v>
      </c>
      <c r="M155" s="70" t="s">
        <v>736</v>
      </c>
    </row>
    <row r="156" s="31" customFormat="1" ht="30" hidden="1" customHeight="1" spans="1:13">
      <c r="A156" s="56">
        <v>154</v>
      </c>
      <c r="B156" s="57">
        <v>204001</v>
      </c>
      <c r="C156" s="58" t="s">
        <v>15</v>
      </c>
      <c r="D156" s="58" t="s">
        <v>32</v>
      </c>
      <c r="E156" s="58" t="s">
        <v>33</v>
      </c>
      <c r="F156" s="57">
        <v>179.98</v>
      </c>
      <c r="G156" s="57">
        <v>179.98</v>
      </c>
      <c r="H156" s="57">
        <f>132.94+5</f>
        <v>137.94</v>
      </c>
      <c r="I156" s="100">
        <f t="shared" si="2"/>
        <v>0.766418490943438</v>
      </c>
      <c r="J156" s="101" t="s">
        <v>14</v>
      </c>
      <c r="K156" s="58" t="s">
        <v>64</v>
      </c>
      <c r="L156" s="61" t="s">
        <v>734</v>
      </c>
      <c r="M156" s="75" t="s">
        <v>736</v>
      </c>
    </row>
    <row r="157" s="1" customFormat="1" ht="30" hidden="1" customHeight="1" spans="1:13">
      <c r="A157" s="40">
        <v>155</v>
      </c>
      <c r="B157" s="41">
        <v>204001</v>
      </c>
      <c r="C157" s="42" t="s">
        <v>15</v>
      </c>
      <c r="D157" s="42" t="s">
        <v>34</v>
      </c>
      <c r="E157" s="42" t="s">
        <v>35</v>
      </c>
      <c r="F157" s="41">
        <v>15.9</v>
      </c>
      <c r="G157" s="41">
        <v>15.9</v>
      </c>
      <c r="H157" s="41">
        <v>15.9</v>
      </c>
      <c r="I157" s="89">
        <f t="shared" si="2"/>
        <v>1</v>
      </c>
      <c r="J157" s="53" t="s">
        <v>14</v>
      </c>
      <c r="K157" s="42" t="s">
        <v>64</v>
      </c>
      <c r="L157" s="54" t="s">
        <v>734</v>
      </c>
      <c r="M157" s="70" t="s">
        <v>736</v>
      </c>
    </row>
    <row r="158" s="1" customFormat="1" ht="30" hidden="1" customHeight="1" spans="1:13">
      <c r="A158" s="40">
        <v>156</v>
      </c>
      <c r="B158" s="41">
        <v>204001</v>
      </c>
      <c r="C158" s="42" t="s">
        <v>15</v>
      </c>
      <c r="D158" s="42" t="s">
        <v>373</v>
      </c>
      <c r="E158" s="42" t="s">
        <v>374</v>
      </c>
      <c r="F158" s="78">
        <v>4095</v>
      </c>
      <c r="G158" s="80">
        <v>4095</v>
      </c>
      <c r="H158" s="81">
        <v>4095</v>
      </c>
      <c r="I158" s="89">
        <f t="shared" si="2"/>
        <v>1</v>
      </c>
      <c r="J158" s="90" t="s">
        <v>14</v>
      </c>
      <c r="K158" s="42" t="s">
        <v>64</v>
      </c>
      <c r="L158" s="54" t="s">
        <v>733</v>
      </c>
      <c r="M158" s="70" t="s">
        <v>732</v>
      </c>
    </row>
    <row r="159" s="1" customFormat="1" ht="30" hidden="1" customHeight="1" spans="1:13">
      <c r="A159" s="40">
        <v>157</v>
      </c>
      <c r="B159" s="41">
        <v>204001</v>
      </c>
      <c r="C159" s="42" t="s">
        <v>15</v>
      </c>
      <c r="D159" s="42" t="s">
        <v>375</v>
      </c>
      <c r="E159" s="42" t="s">
        <v>376</v>
      </c>
      <c r="F159" s="43">
        <v>475.2</v>
      </c>
      <c r="G159" s="80">
        <v>475.2</v>
      </c>
      <c r="H159" s="81">
        <v>546.54</v>
      </c>
      <c r="I159" s="89">
        <f t="shared" si="2"/>
        <v>1.15012626262626</v>
      </c>
      <c r="J159" s="90" t="s">
        <v>14</v>
      </c>
      <c r="K159" s="42" t="s">
        <v>64</v>
      </c>
      <c r="L159" s="54" t="s">
        <v>65</v>
      </c>
      <c r="M159" s="70" t="s">
        <v>732</v>
      </c>
    </row>
    <row r="160" s="1" customFormat="1" ht="30" hidden="1" customHeight="1" spans="1:13">
      <c r="A160" s="40">
        <v>158</v>
      </c>
      <c r="B160" s="41">
        <v>204001</v>
      </c>
      <c r="C160" s="42" t="s">
        <v>15</v>
      </c>
      <c r="D160" s="42" t="s">
        <v>377</v>
      </c>
      <c r="E160" s="42" t="s">
        <v>378</v>
      </c>
      <c r="F160" s="43">
        <v>160</v>
      </c>
      <c r="G160" s="80">
        <v>160</v>
      </c>
      <c r="H160" s="81">
        <v>43.26</v>
      </c>
      <c r="I160" s="89">
        <f t="shared" si="2"/>
        <v>0.270375</v>
      </c>
      <c r="J160" s="90" t="s">
        <v>14</v>
      </c>
      <c r="K160" s="42" t="s">
        <v>64</v>
      </c>
      <c r="L160" s="54" t="s">
        <v>733</v>
      </c>
      <c r="M160" s="70" t="s">
        <v>732</v>
      </c>
    </row>
    <row r="161" s="1" customFormat="1" ht="30" hidden="1" customHeight="1" spans="1:13">
      <c r="A161" s="40">
        <v>159</v>
      </c>
      <c r="B161" s="41">
        <v>204001</v>
      </c>
      <c r="C161" s="42" t="s">
        <v>15</v>
      </c>
      <c r="D161" s="42" t="s">
        <v>379</v>
      </c>
      <c r="E161" s="42" t="s">
        <v>380</v>
      </c>
      <c r="F161" s="43">
        <v>38</v>
      </c>
      <c r="G161" s="80">
        <v>38</v>
      </c>
      <c r="H161" s="81">
        <v>269.73</v>
      </c>
      <c r="I161" s="89">
        <f t="shared" si="2"/>
        <v>7.09815789473684</v>
      </c>
      <c r="J161" s="90" t="s">
        <v>14</v>
      </c>
      <c r="K161" s="42" t="s">
        <v>64</v>
      </c>
      <c r="L161" s="54" t="s">
        <v>65</v>
      </c>
      <c r="M161" s="70" t="s">
        <v>732</v>
      </c>
    </row>
    <row r="162" s="1" customFormat="1" ht="30" hidden="1" customHeight="1" spans="1:13">
      <c r="A162" s="40">
        <v>160</v>
      </c>
      <c r="B162" s="41">
        <v>204001</v>
      </c>
      <c r="C162" s="42" t="s">
        <v>15</v>
      </c>
      <c r="D162" s="42" t="s">
        <v>381</v>
      </c>
      <c r="E162" s="42" t="s">
        <v>382</v>
      </c>
      <c r="F162" s="78">
        <v>1346.79</v>
      </c>
      <c r="G162" s="80">
        <v>1346.79</v>
      </c>
      <c r="H162" s="81">
        <v>347.63</v>
      </c>
      <c r="I162" s="89">
        <f t="shared" si="2"/>
        <v>0.258117449639513</v>
      </c>
      <c r="J162" s="90" t="s">
        <v>14</v>
      </c>
      <c r="K162" s="42" t="s">
        <v>64</v>
      </c>
      <c r="L162" s="54" t="s">
        <v>65</v>
      </c>
      <c r="M162" s="70" t="s">
        <v>732</v>
      </c>
    </row>
    <row r="163" s="1" customFormat="1" ht="30" hidden="1" customHeight="1" spans="1:13">
      <c r="A163" s="40">
        <v>161</v>
      </c>
      <c r="B163" s="41">
        <v>205001</v>
      </c>
      <c r="C163" s="42" t="s">
        <v>383</v>
      </c>
      <c r="D163" s="42" t="s">
        <v>384</v>
      </c>
      <c r="E163" s="42" t="s">
        <v>385</v>
      </c>
      <c r="F163" s="43">
        <v>10</v>
      </c>
      <c r="G163" s="80">
        <v>10</v>
      </c>
      <c r="H163" s="81">
        <v>10</v>
      </c>
      <c r="I163" s="89">
        <f t="shared" si="2"/>
        <v>1</v>
      </c>
      <c r="J163" s="90" t="s">
        <v>14</v>
      </c>
      <c r="K163" s="42" t="s">
        <v>64</v>
      </c>
      <c r="L163" s="54" t="s">
        <v>737</v>
      </c>
      <c r="M163" s="70" t="s">
        <v>732</v>
      </c>
    </row>
    <row r="164" s="1" customFormat="1" ht="30" hidden="1" customHeight="1" spans="1:13">
      <c r="A164" s="40">
        <v>162</v>
      </c>
      <c r="B164" s="41">
        <v>205001</v>
      </c>
      <c r="C164" s="42" t="s">
        <v>383</v>
      </c>
      <c r="D164" s="42" t="s">
        <v>386</v>
      </c>
      <c r="E164" s="42" t="s">
        <v>387</v>
      </c>
      <c r="F164" s="43">
        <v>23.01</v>
      </c>
      <c r="G164" s="80">
        <v>24.74</v>
      </c>
      <c r="H164" s="81">
        <v>23.01</v>
      </c>
      <c r="I164" s="89">
        <f t="shared" si="2"/>
        <v>0.930072756669362</v>
      </c>
      <c r="J164" s="90" t="s">
        <v>14</v>
      </c>
      <c r="K164" s="42" t="s">
        <v>64</v>
      </c>
      <c r="L164" s="54" t="s">
        <v>737</v>
      </c>
      <c r="M164" s="70" t="s">
        <v>732</v>
      </c>
    </row>
    <row r="165" s="1" customFormat="1" ht="30" hidden="1" customHeight="1" spans="1:13">
      <c r="A165" s="40">
        <v>163</v>
      </c>
      <c r="B165" s="41">
        <v>206001</v>
      </c>
      <c r="C165" s="42" t="s">
        <v>388</v>
      </c>
      <c r="D165" s="42" t="s">
        <v>389</v>
      </c>
      <c r="E165" s="42" t="s">
        <v>390</v>
      </c>
      <c r="F165" s="43">
        <v>9</v>
      </c>
      <c r="G165" s="80">
        <v>9</v>
      </c>
      <c r="H165" s="81">
        <v>9</v>
      </c>
      <c r="I165" s="89">
        <f t="shared" si="2"/>
        <v>1</v>
      </c>
      <c r="J165" s="90" t="s">
        <v>14</v>
      </c>
      <c r="K165" s="42" t="s">
        <v>64</v>
      </c>
      <c r="L165" s="54" t="s">
        <v>737</v>
      </c>
      <c r="M165" s="70" t="s">
        <v>732</v>
      </c>
    </row>
    <row r="166" s="1" customFormat="1" ht="30" hidden="1" customHeight="1" spans="1:13">
      <c r="A166" s="40">
        <v>164</v>
      </c>
      <c r="B166" s="41">
        <v>206001</v>
      </c>
      <c r="C166" s="42" t="s">
        <v>388</v>
      </c>
      <c r="D166" s="42" t="s">
        <v>391</v>
      </c>
      <c r="E166" s="42" t="s">
        <v>372</v>
      </c>
      <c r="F166" s="43">
        <v>27.3</v>
      </c>
      <c r="G166" s="80">
        <v>27.3</v>
      </c>
      <c r="H166" s="81">
        <v>27.3</v>
      </c>
      <c r="I166" s="89">
        <f t="shared" si="2"/>
        <v>1</v>
      </c>
      <c r="J166" s="90" t="s">
        <v>14</v>
      </c>
      <c r="K166" s="42" t="s">
        <v>64</v>
      </c>
      <c r="L166" s="54" t="s">
        <v>737</v>
      </c>
      <c r="M166" s="70" t="s">
        <v>732</v>
      </c>
    </row>
    <row r="167" s="1" customFormat="1" ht="30" hidden="1" customHeight="1" spans="1:13">
      <c r="A167" s="40">
        <v>165</v>
      </c>
      <c r="B167" s="41">
        <v>206001</v>
      </c>
      <c r="C167" s="42" t="s">
        <v>388</v>
      </c>
      <c r="D167" s="42" t="s">
        <v>392</v>
      </c>
      <c r="E167" s="42" t="s">
        <v>393</v>
      </c>
      <c r="F167" s="43">
        <v>200</v>
      </c>
      <c r="G167" s="80">
        <v>200</v>
      </c>
      <c r="H167" s="81">
        <v>200</v>
      </c>
      <c r="I167" s="89">
        <f t="shared" si="2"/>
        <v>1</v>
      </c>
      <c r="J167" s="90" t="s">
        <v>14</v>
      </c>
      <c r="K167" s="42" t="s">
        <v>64</v>
      </c>
      <c r="L167" s="54" t="s">
        <v>737</v>
      </c>
      <c r="M167" s="70" t="s">
        <v>732</v>
      </c>
    </row>
    <row r="168" s="1" customFormat="1" ht="30" hidden="1" customHeight="1" spans="1:13">
      <c r="A168" s="40">
        <v>166</v>
      </c>
      <c r="B168" s="41">
        <v>206001</v>
      </c>
      <c r="C168" s="42" t="s">
        <v>388</v>
      </c>
      <c r="D168" s="42" t="s">
        <v>394</v>
      </c>
      <c r="E168" s="42" t="s">
        <v>395</v>
      </c>
      <c r="F168" s="43">
        <v>94.38</v>
      </c>
      <c r="G168" s="80">
        <v>103.32</v>
      </c>
      <c r="H168" s="81">
        <v>94.38</v>
      </c>
      <c r="I168" s="89">
        <f t="shared" si="2"/>
        <v>0.913472706155633</v>
      </c>
      <c r="J168" s="90" t="s">
        <v>14</v>
      </c>
      <c r="K168" s="42" t="s">
        <v>64</v>
      </c>
      <c r="L168" s="54" t="s">
        <v>737</v>
      </c>
      <c r="M168" s="70" t="s">
        <v>732</v>
      </c>
    </row>
    <row r="169" s="1" customFormat="1" ht="30" hidden="1" customHeight="1" spans="1:13">
      <c r="A169" s="40">
        <v>167</v>
      </c>
      <c r="B169" s="41">
        <v>207001</v>
      </c>
      <c r="C169" s="42" t="s">
        <v>396</v>
      </c>
      <c r="D169" s="42" t="s">
        <v>397</v>
      </c>
      <c r="E169" s="42" t="s">
        <v>398</v>
      </c>
      <c r="F169" s="43">
        <v>20</v>
      </c>
      <c r="G169" s="80">
        <v>64</v>
      </c>
      <c r="H169" s="81">
        <v>20</v>
      </c>
      <c r="I169" s="89">
        <f t="shared" si="2"/>
        <v>0.3125</v>
      </c>
      <c r="J169" s="90" t="s">
        <v>14</v>
      </c>
      <c r="K169" s="42" t="s">
        <v>64</v>
      </c>
      <c r="L169" s="54" t="s">
        <v>734</v>
      </c>
      <c r="M169" s="70" t="s">
        <v>732</v>
      </c>
    </row>
    <row r="170" s="1" customFormat="1" ht="30" hidden="1" customHeight="1" spans="1:13">
      <c r="A170" s="40">
        <v>168</v>
      </c>
      <c r="B170" s="41">
        <v>207001</v>
      </c>
      <c r="C170" s="42" t="s">
        <v>396</v>
      </c>
      <c r="D170" s="42" t="s">
        <v>399</v>
      </c>
      <c r="E170" s="42" t="s">
        <v>400</v>
      </c>
      <c r="F170" s="43">
        <v>200</v>
      </c>
      <c r="G170" s="80">
        <v>200</v>
      </c>
      <c r="H170" s="81">
        <v>200</v>
      </c>
      <c r="I170" s="89">
        <f t="shared" si="2"/>
        <v>1</v>
      </c>
      <c r="J170" s="90" t="s">
        <v>14</v>
      </c>
      <c r="K170" s="42" t="s">
        <v>64</v>
      </c>
      <c r="L170" s="54" t="s">
        <v>734</v>
      </c>
      <c r="M170" s="70" t="s">
        <v>732</v>
      </c>
    </row>
    <row r="171" s="1" customFormat="1" ht="30" hidden="1" customHeight="1" spans="1:13">
      <c r="A171" s="40">
        <v>169</v>
      </c>
      <c r="B171" s="41">
        <v>207001</v>
      </c>
      <c r="C171" s="42" t="s">
        <v>396</v>
      </c>
      <c r="D171" s="42" t="s">
        <v>401</v>
      </c>
      <c r="E171" s="42" t="s">
        <v>402</v>
      </c>
      <c r="F171" s="43">
        <v>18.3</v>
      </c>
      <c r="G171" s="80">
        <v>18.3</v>
      </c>
      <c r="H171" s="81">
        <v>18.3</v>
      </c>
      <c r="I171" s="89">
        <f t="shared" si="2"/>
        <v>1</v>
      </c>
      <c r="J171" s="90" t="s">
        <v>14</v>
      </c>
      <c r="K171" s="42" t="s">
        <v>64</v>
      </c>
      <c r="L171" s="54" t="s">
        <v>733</v>
      </c>
      <c r="M171" s="70" t="s">
        <v>732</v>
      </c>
    </row>
    <row r="172" s="1" customFormat="1" ht="30" hidden="1" customHeight="1" spans="1:13">
      <c r="A172" s="40">
        <v>170</v>
      </c>
      <c r="B172" s="41">
        <v>207001</v>
      </c>
      <c r="C172" s="42" t="s">
        <v>396</v>
      </c>
      <c r="D172" s="42" t="s">
        <v>403</v>
      </c>
      <c r="E172" s="42" t="s">
        <v>404</v>
      </c>
      <c r="F172" s="43">
        <v>4.61</v>
      </c>
      <c r="G172" s="80">
        <v>4.94</v>
      </c>
      <c r="H172" s="81">
        <v>4.61</v>
      </c>
      <c r="I172" s="89">
        <f t="shared" si="2"/>
        <v>0.933198380566802</v>
      </c>
      <c r="J172" s="90" t="s">
        <v>14</v>
      </c>
      <c r="K172" s="42" t="s">
        <v>64</v>
      </c>
      <c r="L172" s="54" t="s">
        <v>733</v>
      </c>
      <c r="M172" s="70" t="s">
        <v>732</v>
      </c>
    </row>
    <row r="173" s="1" customFormat="1" ht="30" hidden="1" customHeight="1" spans="1:13">
      <c r="A173" s="40">
        <v>171</v>
      </c>
      <c r="B173" s="41">
        <v>208001</v>
      </c>
      <c r="C173" s="42" t="s">
        <v>405</v>
      </c>
      <c r="D173" s="42" t="s">
        <v>406</v>
      </c>
      <c r="E173" s="63" t="s">
        <v>407</v>
      </c>
      <c r="F173" s="43">
        <v>142.4</v>
      </c>
      <c r="G173" s="80">
        <v>142.4</v>
      </c>
      <c r="H173" s="81">
        <v>67.507</v>
      </c>
      <c r="I173" s="89">
        <f t="shared" si="2"/>
        <v>0.474066011235955</v>
      </c>
      <c r="J173" s="90" t="s">
        <v>14</v>
      </c>
      <c r="K173" s="42" t="s">
        <v>64</v>
      </c>
      <c r="L173" s="54" t="s">
        <v>733</v>
      </c>
      <c r="M173" s="70" t="s">
        <v>732</v>
      </c>
    </row>
    <row r="174" s="1" customFormat="1" ht="30" hidden="1" customHeight="1" spans="1:13">
      <c r="A174" s="40">
        <v>172</v>
      </c>
      <c r="B174" s="41">
        <v>208001</v>
      </c>
      <c r="C174" s="42" t="s">
        <v>405</v>
      </c>
      <c r="D174" s="42" t="s">
        <v>408</v>
      </c>
      <c r="E174" s="53" t="s">
        <v>409</v>
      </c>
      <c r="F174" s="43">
        <v>69.1</v>
      </c>
      <c r="G174" s="80">
        <v>69.1</v>
      </c>
      <c r="H174" s="81">
        <v>0</v>
      </c>
      <c r="I174" s="89">
        <f t="shared" si="2"/>
        <v>0</v>
      </c>
      <c r="J174" s="90" t="s">
        <v>14</v>
      </c>
      <c r="K174" s="42" t="s">
        <v>64</v>
      </c>
      <c r="L174" s="54" t="s">
        <v>733</v>
      </c>
      <c r="M174" s="70" t="s">
        <v>732</v>
      </c>
    </row>
    <row r="175" s="1" customFormat="1" ht="30" hidden="1" customHeight="1" spans="1:13">
      <c r="A175" s="40">
        <v>173</v>
      </c>
      <c r="B175" s="41">
        <v>208001</v>
      </c>
      <c r="C175" s="42" t="s">
        <v>405</v>
      </c>
      <c r="D175" s="42" t="s">
        <v>410</v>
      </c>
      <c r="E175" s="42" t="s">
        <v>411</v>
      </c>
      <c r="F175" s="43">
        <v>3.15</v>
      </c>
      <c r="G175" s="80">
        <v>3.15</v>
      </c>
      <c r="H175" s="81">
        <v>3.15</v>
      </c>
      <c r="I175" s="89">
        <f t="shared" si="2"/>
        <v>1</v>
      </c>
      <c r="J175" s="90" t="s">
        <v>14</v>
      </c>
      <c r="K175" s="42" t="s">
        <v>64</v>
      </c>
      <c r="L175" s="54" t="s">
        <v>734</v>
      </c>
      <c r="M175" s="70" t="s">
        <v>732</v>
      </c>
    </row>
    <row r="176" s="1" customFormat="1" ht="30" hidden="1" customHeight="1" spans="1:13">
      <c r="A176" s="40">
        <v>174</v>
      </c>
      <c r="B176" s="41">
        <v>208001</v>
      </c>
      <c r="C176" s="42" t="s">
        <v>405</v>
      </c>
      <c r="D176" s="42" t="s">
        <v>412</v>
      </c>
      <c r="E176" s="42" t="s">
        <v>347</v>
      </c>
      <c r="F176" s="43">
        <v>111.82</v>
      </c>
      <c r="G176" s="80">
        <v>125.02</v>
      </c>
      <c r="H176" s="81">
        <v>111.82</v>
      </c>
      <c r="I176" s="89">
        <f t="shared" si="2"/>
        <v>0.894416893297072</v>
      </c>
      <c r="J176" s="90" t="s">
        <v>14</v>
      </c>
      <c r="K176" s="42" t="s">
        <v>64</v>
      </c>
      <c r="L176" s="54" t="s">
        <v>737</v>
      </c>
      <c r="M176" s="70" t="s">
        <v>732</v>
      </c>
    </row>
    <row r="177" s="1" customFormat="1" ht="30" hidden="1" customHeight="1" spans="1:13">
      <c r="A177" s="40">
        <v>175</v>
      </c>
      <c r="B177" s="41">
        <v>209001</v>
      </c>
      <c r="C177" s="42" t="s">
        <v>413</v>
      </c>
      <c r="D177" s="42" t="s">
        <v>414</v>
      </c>
      <c r="E177" s="42" t="s">
        <v>415</v>
      </c>
      <c r="F177" s="43">
        <v>0.78</v>
      </c>
      <c r="G177" s="80">
        <v>0.78</v>
      </c>
      <c r="H177" s="81">
        <v>0.78</v>
      </c>
      <c r="I177" s="89">
        <f t="shared" si="2"/>
        <v>1</v>
      </c>
      <c r="J177" s="90" t="s">
        <v>14</v>
      </c>
      <c r="K177" s="42" t="s">
        <v>64</v>
      </c>
      <c r="L177" s="54" t="s">
        <v>737</v>
      </c>
      <c r="M177" s="70" t="s">
        <v>732</v>
      </c>
    </row>
    <row r="178" s="31" customFormat="1" ht="30" hidden="1" customHeight="1" spans="1:13">
      <c r="A178" s="56">
        <v>176</v>
      </c>
      <c r="B178" s="57">
        <v>209001</v>
      </c>
      <c r="C178" s="58" t="s">
        <v>413</v>
      </c>
      <c r="D178" s="58" t="s">
        <v>416</v>
      </c>
      <c r="E178" s="58" t="s">
        <v>417</v>
      </c>
      <c r="F178" s="62">
        <v>305.91</v>
      </c>
      <c r="G178" s="97">
        <v>305.91</v>
      </c>
      <c r="H178" s="98">
        <v>289.94</v>
      </c>
      <c r="I178" s="100">
        <f t="shared" si="2"/>
        <v>0.947795103134909</v>
      </c>
      <c r="J178" s="90" t="s">
        <v>418</v>
      </c>
      <c r="K178" s="58" t="s">
        <v>64</v>
      </c>
      <c r="L178" s="61" t="s">
        <v>737</v>
      </c>
      <c r="M178" s="75" t="s">
        <v>732</v>
      </c>
    </row>
    <row r="179" s="1" customFormat="1" ht="30" hidden="1" customHeight="1" spans="1:13">
      <c r="A179" s="40">
        <v>177</v>
      </c>
      <c r="B179" s="41">
        <v>209001</v>
      </c>
      <c r="C179" s="42" t="s">
        <v>413</v>
      </c>
      <c r="D179" s="42" t="s">
        <v>419</v>
      </c>
      <c r="E179" s="42" t="s">
        <v>420</v>
      </c>
      <c r="F179" s="43">
        <v>25</v>
      </c>
      <c r="G179" s="80">
        <v>25.35</v>
      </c>
      <c r="H179" s="81">
        <v>25</v>
      </c>
      <c r="I179" s="89">
        <f t="shared" si="2"/>
        <v>0.986193293885602</v>
      </c>
      <c r="J179" s="90" t="s">
        <v>14</v>
      </c>
      <c r="K179" s="42" t="s">
        <v>64</v>
      </c>
      <c r="L179" s="54" t="s">
        <v>65</v>
      </c>
      <c r="M179" s="70" t="s">
        <v>732</v>
      </c>
    </row>
    <row r="180" s="1" customFormat="1" ht="30" hidden="1" customHeight="1" spans="1:13">
      <c r="A180" s="40">
        <v>178</v>
      </c>
      <c r="B180" s="41">
        <v>209001</v>
      </c>
      <c r="C180" s="42" t="s">
        <v>413</v>
      </c>
      <c r="D180" s="42" t="s">
        <v>421</v>
      </c>
      <c r="E180" s="42" t="s">
        <v>422</v>
      </c>
      <c r="F180" s="43">
        <v>15</v>
      </c>
      <c r="G180" s="80">
        <v>25</v>
      </c>
      <c r="H180" s="81">
        <v>15</v>
      </c>
      <c r="I180" s="89">
        <f t="shared" si="2"/>
        <v>0.6</v>
      </c>
      <c r="J180" s="90" t="s">
        <v>14</v>
      </c>
      <c r="K180" s="42" t="s">
        <v>64</v>
      </c>
      <c r="L180" s="54" t="s">
        <v>65</v>
      </c>
      <c r="M180" s="70" t="s">
        <v>732</v>
      </c>
    </row>
    <row r="181" s="1" customFormat="1" ht="30" hidden="1" customHeight="1" spans="1:13">
      <c r="A181" s="40">
        <v>179</v>
      </c>
      <c r="B181" s="41">
        <v>209001</v>
      </c>
      <c r="C181" s="42" t="s">
        <v>413</v>
      </c>
      <c r="D181" s="42" t="s">
        <v>423</v>
      </c>
      <c r="E181" s="42" t="s">
        <v>424</v>
      </c>
      <c r="F181" s="43">
        <v>3.1</v>
      </c>
      <c r="G181" s="80">
        <v>3.1</v>
      </c>
      <c r="H181" s="81">
        <v>3.1</v>
      </c>
      <c r="I181" s="89">
        <f t="shared" si="2"/>
        <v>1</v>
      </c>
      <c r="J181" s="90" t="s">
        <v>14</v>
      </c>
      <c r="K181" s="42" t="s">
        <v>64</v>
      </c>
      <c r="L181" s="54" t="s">
        <v>737</v>
      </c>
      <c r="M181" s="70" t="s">
        <v>732</v>
      </c>
    </row>
    <row r="182" s="1" customFormat="1" ht="30" hidden="1" customHeight="1" spans="1:13">
      <c r="A182" s="40">
        <v>180</v>
      </c>
      <c r="B182" s="41">
        <v>209001</v>
      </c>
      <c r="C182" s="42" t="s">
        <v>413</v>
      </c>
      <c r="D182" s="42" t="s">
        <v>425</v>
      </c>
      <c r="E182" s="42" t="s">
        <v>426</v>
      </c>
      <c r="F182" s="43">
        <v>4.59</v>
      </c>
      <c r="G182" s="80">
        <v>4.59</v>
      </c>
      <c r="H182" s="81">
        <v>4.59</v>
      </c>
      <c r="I182" s="89">
        <f t="shared" si="2"/>
        <v>1</v>
      </c>
      <c r="J182" s="90" t="s">
        <v>14</v>
      </c>
      <c r="K182" s="42" t="s">
        <v>64</v>
      </c>
      <c r="L182" s="54" t="s">
        <v>733</v>
      </c>
      <c r="M182" s="70" t="s">
        <v>732</v>
      </c>
    </row>
    <row r="183" s="33" customFormat="1" ht="30" hidden="1" customHeight="1" spans="1:13">
      <c r="A183" s="40">
        <v>181</v>
      </c>
      <c r="B183" s="41">
        <v>209001</v>
      </c>
      <c r="C183" s="42" t="s">
        <v>413</v>
      </c>
      <c r="D183" s="42" t="s">
        <v>427</v>
      </c>
      <c r="E183" s="42" t="s">
        <v>428</v>
      </c>
      <c r="F183" s="43">
        <v>125</v>
      </c>
      <c r="G183" s="80">
        <v>183</v>
      </c>
      <c r="H183" s="81">
        <v>125</v>
      </c>
      <c r="I183" s="89">
        <f t="shared" si="2"/>
        <v>0.683060109289617</v>
      </c>
      <c r="J183" s="90" t="s">
        <v>14</v>
      </c>
      <c r="K183" s="42" t="s">
        <v>64</v>
      </c>
      <c r="L183" s="54" t="s">
        <v>65</v>
      </c>
      <c r="M183" s="70" t="s">
        <v>732</v>
      </c>
    </row>
    <row r="184" s="1" customFormat="1" ht="30" hidden="1" customHeight="1" spans="1:13">
      <c r="A184" s="40">
        <v>182</v>
      </c>
      <c r="B184" s="41">
        <v>210001</v>
      </c>
      <c r="C184" s="42" t="s">
        <v>429</v>
      </c>
      <c r="D184" s="42" t="s">
        <v>430</v>
      </c>
      <c r="E184" s="42" t="s">
        <v>431</v>
      </c>
      <c r="F184" s="43">
        <v>20</v>
      </c>
      <c r="G184" s="80">
        <v>20</v>
      </c>
      <c r="H184" s="81">
        <v>20</v>
      </c>
      <c r="I184" s="89">
        <f t="shared" si="2"/>
        <v>1</v>
      </c>
      <c r="J184" s="90" t="s">
        <v>14</v>
      </c>
      <c r="K184" s="42" t="s">
        <v>64</v>
      </c>
      <c r="L184" s="54" t="s">
        <v>65</v>
      </c>
      <c r="M184" s="70" t="s">
        <v>732</v>
      </c>
    </row>
    <row r="185" s="1" customFormat="1" ht="30" hidden="1" customHeight="1" spans="1:13">
      <c r="A185" s="40">
        <v>183</v>
      </c>
      <c r="B185" s="41">
        <v>210001</v>
      </c>
      <c r="C185" s="42" t="s">
        <v>429</v>
      </c>
      <c r="D185" s="42" t="s">
        <v>432</v>
      </c>
      <c r="E185" s="42" t="s">
        <v>433</v>
      </c>
      <c r="F185" s="43">
        <v>76.5</v>
      </c>
      <c r="G185" s="80">
        <v>76.5</v>
      </c>
      <c r="H185" s="81">
        <v>0</v>
      </c>
      <c r="I185" s="89">
        <f t="shared" si="2"/>
        <v>0</v>
      </c>
      <c r="J185" s="90" t="s">
        <v>14</v>
      </c>
      <c r="K185" s="42" t="s">
        <v>64</v>
      </c>
      <c r="L185" s="54" t="s">
        <v>734</v>
      </c>
      <c r="M185" s="70" t="s">
        <v>732</v>
      </c>
    </row>
    <row r="186" s="1" customFormat="1" ht="30" hidden="1" customHeight="1" spans="1:13">
      <c r="A186" s="40">
        <v>184</v>
      </c>
      <c r="B186" s="41">
        <v>210001</v>
      </c>
      <c r="C186" s="42" t="s">
        <v>429</v>
      </c>
      <c r="D186" s="42" t="s">
        <v>434</v>
      </c>
      <c r="E186" s="42" t="s">
        <v>435</v>
      </c>
      <c r="F186" s="43">
        <v>60</v>
      </c>
      <c r="G186" s="80">
        <v>60</v>
      </c>
      <c r="H186" s="81">
        <v>40</v>
      </c>
      <c r="I186" s="89">
        <f t="shared" si="2"/>
        <v>0.666666666666667</v>
      </c>
      <c r="J186" s="90" t="s">
        <v>14</v>
      </c>
      <c r="K186" s="42" t="s">
        <v>64</v>
      </c>
      <c r="L186" s="54" t="s">
        <v>65</v>
      </c>
      <c r="M186" s="70" t="s">
        <v>732</v>
      </c>
    </row>
    <row r="187" s="1" customFormat="1" ht="30" hidden="1" customHeight="1" spans="1:13">
      <c r="A187" s="40">
        <v>185</v>
      </c>
      <c r="B187" s="41">
        <v>210001</v>
      </c>
      <c r="C187" s="42" t="s">
        <v>429</v>
      </c>
      <c r="D187" s="42" t="s">
        <v>436</v>
      </c>
      <c r="E187" s="42" t="s">
        <v>437</v>
      </c>
      <c r="F187" s="43">
        <v>644.71</v>
      </c>
      <c r="G187" s="80">
        <v>644.71</v>
      </c>
      <c r="H187" s="81">
        <v>619.66</v>
      </c>
      <c r="I187" s="89">
        <f t="shared" si="2"/>
        <v>0.961145321152146</v>
      </c>
      <c r="J187" s="90" t="s">
        <v>14</v>
      </c>
      <c r="K187" s="42" t="s">
        <v>64</v>
      </c>
      <c r="L187" s="54" t="s">
        <v>65</v>
      </c>
      <c r="M187" s="70" t="s">
        <v>732</v>
      </c>
    </row>
    <row r="188" s="1" customFormat="1" ht="30" hidden="1" customHeight="1" spans="1:13">
      <c r="A188" s="40">
        <v>186</v>
      </c>
      <c r="B188" s="41">
        <v>210001</v>
      </c>
      <c r="C188" s="42" t="s">
        <v>429</v>
      </c>
      <c r="D188" s="42" t="s">
        <v>438</v>
      </c>
      <c r="E188" s="42" t="s">
        <v>439</v>
      </c>
      <c r="F188" s="43">
        <v>10</v>
      </c>
      <c r="G188" s="80">
        <v>10</v>
      </c>
      <c r="H188" s="81">
        <v>10</v>
      </c>
      <c r="I188" s="89">
        <f t="shared" si="2"/>
        <v>1</v>
      </c>
      <c r="J188" s="90" t="s">
        <v>14</v>
      </c>
      <c r="K188" s="42" t="s">
        <v>64</v>
      </c>
      <c r="L188" s="54" t="s">
        <v>737</v>
      </c>
      <c r="M188" s="70" t="s">
        <v>732</v>
      </c>
    </row>
    <row r="189" s="1" customFormat="1" ht="30" hidden="1" customHeight="1" spans="1:13">
      <c r="A189" s="40">
        <v>187</v>
      </c>
      <c r="B189" s="41">
        <v>210001</v>
      </c>
      <c r="C189" s="42" t="s">
        <v>429</v>
      </c>
      <c r="D189" s="42" t="s">
        <v>440</v>
      </c>
      <c r="E189" s="42" t="s">
        <v>441</v>
      </c>
      <c r="F189" s="43">
        <v>90</v>
      </c>
      <c r="G189" s="80">
        <v>90</v>
      </c>
      <c r="H189" s="81">
        <v>30.68</v>
      </c>
      <c r="I189" s="89">
        <f t="shared" si="2"/>
        <v>0.340888888888889</v>
      </c>
      <c r="J189" s="90" t="s">
        <v>14</v>
      </c>
      <c r="K189" s="42" t="s">
        <v>64</v>
      </c>
      <c r="L189" s="54" t="s">
        <v>65</v>
      </c>
      <c r="M189" s="70" t="s">
        <v>732</v>
      </c>
    </row>
    <row r="190" s="1" customFormat="1" ht="30" hidden="1" customHeight="1" spans="1:13">
      <c r="A190" s="40">
        <v>188</v>
      </c>
      <c r="B190" s="41">
        <v>210001</v>
      </c>
      <c r="C190" s="42" t="s">
        <v>429</v>
      </c>
      <c r="D190" s="42" t="s">
        <v>442</v>
      </c>
      <c r="E190" s="42" t="s">
        <v>443</v>
      </c>
      <c r="F190" s="43">
        <v>10.01</v>
      </c>
      <c r="G190" s="80">
        <v>10.01</v>
      </c>
      <c r="H190" s="81">
        <v>10.01</v>
      </c>
      <c r="I190" s="89">
        <f t="shared" si="2"/>
        <v>1</v>
      </c>
      <c r="J190" s="90" t="s">
        <v>14</v>
      </c>
      <c r="K190" s="42" t="s">
        <v>731</v>
      </c>
      <c r="L190" s="54" t="s">
        <v>65</v>
      </c>
      <c r="M190" s="70" t="s">
        <v>732</v>
      </c>
    </row>
    <row r="191" s="1" customFormat="1" ht="30" hidden="1" customHeight="1" spans="1:13">
      <c r="A191" s="40">
        <v>189</v>
      </c>
      <c r="B191" s="41">
        <v>210001</v>
      </c>
      <c r="C191" s="42" t="s">
        <v>429</v>
      </c>
      <c r="D191" s="42" t="s">
        <v>444</v>
      </c>
      <c r="E191" s="42" t="s">
        <v>445</v>
      </c>
      <c r="F191" s="43">
        <v>61.58</v>
      </c>
      <c r="G191" s="80">
        <v>71.59</v>
      </c>
      <c r="H191" s="81">
        <v>61.58</v>
      </c>
      <c r="I191" s="89">
        <f t="shared" si="2"/>
        <v>0.860176002234949</v>
      </c>
      <c r="J191" s="90" t="s">
        <v>14</v>
      </c>
      <c r="K191" s="42" t="s">
        <v>64</v>
      </c>
      <c r="L191" s="54" t="s">
        <v>734</v>
      </c>
      <c r="M191" s="70" t="s">
        <v>732</v>
      </c>
    </row>
    <row r="192" s="1" customFormat="1" ht="30" hidden="1" customHeight="1" spans="1:13">
      <c r="A192" s="40">
        <v>190</v>
      </c>
      <c r="B192" s="41">
        <v>212001</v>
      </c>
      <c r="C192" s="42" t="s">
        <v>36</v>
      </c>
      <c r="D192" s="42" t="s">
        <v>37</v>
      </c>
      <c r="E192" s="42" t="s">
        <v>38</v>
      </c>
      <c r="F192" s="41">
        <v>37.9</v>
      </c>
      <c r="G192" s="41">
        <v>29.91</v>
      </c>
      <c r="H192" s="41">
        <v>24.72</v>
      </c>
      <c r="I192" s="89">
        <f t="shared" si="2"/>
        <v>0.826479438314945</v>
      </c>
      <c r="J192" s="53" t="s">
        <v>14</v>
      </c>
      <c r="K192" s="42" t="s">
        <v>64</v>
      </c>
      <c r="L192" s="54" t="s">
        <v>737</v>
      </c>
      <c r="M192" s="70" t="s">
        <v>736</v>
      </c>
    </row>
    <row r="193" s="1" customFormat="1" ht="30" hidden="1" customHeight="1" spans="1:13">
      <c r="A193" s="40">
        <v>191</v>
      </c>
      <c r="B193" s="41">
        <v>212001</v>
      </c>
      <c r="C193" s="42" t="s">
        <v>36</v>
      </c>
      <c r="D193" s="42" t="s">
        <v>39</v>
      </c>
      <c r="E193" s="42" t="s">
        <v>40</v>
      </c>
      <c r="F193" s="41">
        <v>88.13</v>
      </c>
      <c r="G193" s="41">
        <v>88.13</v>
      </c>
      <c r="H193" s="41">
        <v>69.99</v>
      </c>
      <c r="I193" s="89">
        <f t="shared" si="2"/>
        <v>0.794167706796778</v>
      </c>
      <c r="J193" s="53" t="s">
        <v>14</v>
      </c>
      <c r="K193" s="42" t="s">
        <v>64</v>
      </c>
      <c r="L193" s="54" t="s">
        <v>737</v>
      </c>
      <c r="M193" s="70" t="s">
        <v>736</v>
      </c>
    </row>
    <row r="194" s="1" customFormat="1" ht="30" hidden="1" customHeight="1" spans="1:13">
      <c r="A194" s="40">
        <v>192</v>
      </c>
      <c r="B194" s="41">
        <v>212001</v>
      </c>
      <c r="C194" s="42" t="s">
        <v>36</v>
      </c>
      <c r="D194" s="42" t="s">
        <v>446</v>
      </c>
      <c r="E194" s="42" t="s">
        <v>447</v>
      </c>
      <c r="F194" s="43">
        <v>88.39</v>
      </c>
      <c r="G194" s="80">
        <v>91.67</v>
      </c>
      <c r="H194" s="81">
        <v>88.39</v>
      </c>
      <c r="I194" s="89">
        <f t="shared" si="2"/>
        <v>0.964219482927894</v>
      </c>
      <c r="J194" s="90" t="s">
        <v>14</v>
      </c>
      <c r="K194" s="42" t="s">
        <v>64</v>
      </c>
      <c r="L194" s="54" t="s">
        <v>737</v>
      </c>
      <c r="M194" s="70" t="s">
        <v>732</v>
      </c>
    </row>
    <row r="195" s="1" customFormat="1" ht="30" hidden="1" customHeight="1" spans="1:13">
      <c r="A195" s="40">
        <v>193</v>
      </c>
      <c r="B195" s="41">
        <v>212001</v>
      </c>
      <c r="C195" s="42" t="s">
        <v>36</v>
      </c>
      <c r="D195" s="42" t="s">
        <v>448</v>
      </c>
      <c r="E195" s="42" t="s">
        <v>449</v>
      </c>
      <c r="F195" s="43">
        <v>15</v>
      </c>
      <c r="G195" s="80">
        <v>27.6</v>
      </c>
      <c r="H195" s="81">
        <v>23.7</v>
      </c>
      <c r="I195" s="89">
        <f t="shared" ref="I195:I258" si="3">H195/G195</f>
        <v>0.858695652173913</v>
      </c>
      <c r="J195" s="90" t="s">
        <v>14</v>
      </c>
      <c r="K195" s="42" t="s">
        <v>64</v>
      </c>
      <c r="L195" s="54" t="s">
        <v>65</v>
      </c>
      <c r="M195" s="70" t="s">
        <v>732</v>
      </c>
    </row>
    <row r="196" s="1" customFormat="1" ht="30" hidden="1" customHeight="1" spans="1:13">
      <c r="A196" s="40">
        <v>194</v>
      </c>
      <c r="B196" s="41">
        <v>301001</v>
      </c>
      <c r="C196" s="42" t="s">
        <v>41</v>
      </c>
      <c r="D196" s="42" t="s">
        <v>42</v>
      </c>
      <c r="E196" s="42" t="s">
        <v>43</v>
      </c>
      <c r="F196" s="41">
        <v>164.02</v>
      </c>
      <c r="G196" s="43">
        <v>164.02</v>
      </c>
      <c r="H196" s="42">
        <v>164.02</v>
      </c>
      <c r="I196" s="89">
        <f t="shared" si="3"/>
        <v>1</v>
      </c>
      <c r="J196" s="53" t="s">
        <v>14</v>
      </c>
      <c r="K196" s="42" t="s">
        <v>731</v>
      </c>
      <c r="L196" s="54" t="s">
        <v>65</v>
      </c>
      <c r="M196" s="70" t="s">
        <v>736</v>
      </c>
    </row>
    <row r="197" s="1" customFormat="1" ht="30" hidden="1" customHeight="1" spans="1:13">
      <c r="A197" s="40">
        <v>195</v>
      </c>
      <c r="B197" s="41">
        <v>301001</v>
      </c>
      <c r="C197" s="42" t="s">
        <v>41</v>
      </c>
      <c r="D197" s="42" t="s">
        <v>44</v>
      </c>
      <c r="E197" s="53" t="s">
        <v>747</v>
      </c>
      <c r="F197" s="41">
        <v>30</v>
      </c>
      <c r="G197" s="43">
        <v>30</v>
      </c>
      <c r="H197" s="42">
        <v>30</v>
      </c>
      <c r="I197" s="89">
        <f t="shared" si="3"/>
        <v>1</v>
      </c>
      <c r="J197" s="53" t="s">
        <v>14</v>
      </c>
      <c r="K197" s="42" t="s">
        <v>731</v>
      </c>
      <c r="L197" s="54" t="s">
        <v>65</v>
      </c>
      <c r="M197" s="70" t="s">
        <v>736</v>
      </c>
    </row>
    <row r="198" s="1" customFormat="1" ht="30" hidden="1" customHeight="1" spans="1:13">
      <c r="A198" s="40">
        <v>196</v>
      </c>
      <c r="B198" s="41">
        <v>301001</v>
      </c>
      <c r="C198" s="42" t="s">
        <v>41</v>
      </c>
      <c r="D198" s="42" t="s">
        <v>46</v>
      </c>
      <c r="E198" s="42" t="s">
        <v>47</v>
      </c>
      <c r="F198" s="41">
        <v>45.75</v>
      </c>
      <c r="G198" s="43">
        <v>45.75</v>
      </c>
      <c r="H198" s="41">
        <v>45.75</v>
      </c>
      <c r="I198" s="89">
        <f t="shared" si="3"/>
        <v>1</v>
      </c>
      <c r="J198" s="53" t="s">
        <v>14</v>
      </c>
      <c r="K198" s="42" t="s">
        <v>731</v>
      </c>
      <c r="L198" s="54" t="s">
        <v>65</v>
      </c>
      <c r="M198" s="70" t="s">
        <v>736</v>
      </c>
    </row>
    <row r="199" s="1" customFormat="1" ht="30" hidden="1" customHeight="1" spans="1:13">
      <c r="A199" s="40">
        <v>197</v>
      </c>
      <c r="B199" s="41">
        <v>301001</v>
      </c>
      <c r="C199" s="42" t="s">
        <v>41</v>
      </c>
      <c r="D199" s="63" t="s">
        <v>450</v>
      </c>
      <c r="E199" s="63" t="s">
        <v>451</v>
      </c>
      <c r="F199" s="43">
        <v>2</v>
      </c>
      <c r="G199" s="43">
        <v>2</v>
      </c>
      <c r="H199" s="42">
        <v>2</v>
      </c>
      <c r="I199" s="89">
        <f t="shared" si="3"/>
        <v>1</v>
      </c>
      <c r="J199" s="90" t="s">
        <v>14</v>
      </c>
      <c r="K199" s="42" t="s">
        <v>64</v>
      </c>
      <c r="L199" s="54" t="s">
        <v>734</v>
      </c>
      <c r="M199" s="70" t="s">
        <v>732</v>
      </c>
    </row>
    <row r="200" s="1" customFormat="1" ht="30" hidden="1" customHeight="1" spans="1:13">
      <c r="A200" s="40">
        <v>198</v>
      </c>
      <c r="B200" s="41">
        <v>301001</v>
      </c>
      <c r="C200" s="42" t="s">
        <v>41</v>
      </c>
      <c r="D200" s="42" t="s">
        <v>48</v>
      </c>
      <c r="E200" s="42" t="s">
        <v>49</v>
      </c>
      <c r="F200" s="41">
        <v>39.9</v>
      </c>
      <c r="G200" s="43">
        <v>39.9</v>
      </c>
      <c r="H200" s="41">
        <v>39.9</v>
      </c>
      <c r="I200" s="89">
        <f t="shared" si="3"/>
        <v>1</v>
      </c>
      <c r="J200" s="53" t="s">
        <v>14</v>
      </c>
      <c r="K200" s="42" t="s">
        <v>731</v>
      </c>
      <c r="L200" s="54" t="s">
        <v>65</v>
      </c>
      <c r="M200" s="70" t="s">
        <v>736</v>
      </c>
    </row>
    <row r="201" s="1" customFormat="1" ht="30" hidden="1" customHeight="1" spans="1:13">
      <c r="A201" s="40">
        <v>199</v>
      </c>
      <c r="B201" s="41">
        <v>301001</v>
      </c>
      <c r="C201" s="42" t="s">
        <v>41</v>
      </c>
      <c r="D201" s="42" t="s">
        <v>452</v>
      </c>
      <c r="E201" s="63" t="s">
        <v>453</v>
      </c>
      <c r="F201" s="43">
        <v>50</v>
      </c>
      <c r="G201" s="43">
        <v>50</v>
      </c>
      <c r="H201" s="42">
        <v>50</v>
      </c>
      <c r="I201" s="89">
        <f t="shared" si="3"/>
        <v>1</v>
      </c>
      <c r="J201" s="90" t="s">
        <v>14</v>
      </c>
      <c r="K201" s="42" t="s">
        <v>64</v>
      </c>
      <c r="L201" s="54" t="s">
        <v>733</v>
      </c>
      <c r="M201" s="70" t="s">
        <v>732</v>
      </c>
    </row>
    <row r="202" s="1" customFormat="1" ht="30" hidden="1" customHeight="1" spans="1:13">
      <c r="A202" s="40">
        <v>200</v>
      </c>
      <c r="B202" s="41">
        <v>301001</v>
      </c>
      <c r="C202" s="42" t="s">
        <v>41</v>
      </c>
      <c r="D202" s="42" t="s">
        <v>454</v>
      </c>
      <c r="E202" s="42" t="s">
        <v>455</v>
      </c>
      <c r="F202" s="78">
        <v>3338</v>
      </c>
      <c r="G202" s="78">
        <v>3338</v>
      </c>
      <c r="H202" s="42">
        <v>3338</v>
      </c>
      <c r="I202" s="89">
        <f t="shared" si="3"/>
        <v>1</v>
      </c>
      <c r="J202" s="90" t="s">
        <v>14</v>
      </c>
      <c r="K202" s="42" t="s">
        <v>64</v>
      </c>
      <c r="L202" s="54" t="s">
        <v>733</v>
      </c>
      <c r="M202" s="70" t="s">
        <v>732</v>
      </c>
    </row>
    <row r="203" s="1" customFormat="1" ht="30" hidden="1" customHeight="1" spans="1:13">
      <c r="A203" s="40">
        <v>201</v>
      </c>
      <c r="B203" s="41">
        <v>301001</v>
      </c>
      <c r="C203" s="42" t="s">
        <v>41</v>
      </c>
      <c r="D203" s="42" t="s">
        <v>456</v>
      </c>
      <c r="E203" s="42" t="s">
        <v>457</v>
      </c>
      <c r="F203" s="43">
        <v>209.4</v>
      </c>
      <c r="G203" s="43">
        <v>209.4</v>
      </c>
      <c r="H203" s="42">
        <v>209.4</v>
      </c>
      <c r="I203" s="89">
        <f t="shared" si="3"/>
        <v>1</v>
      </c>
      <c r="J203" s="90" t="s">
        <v>14</v>
      </c>
      <c r="K203" s="42" t="s">
        <v>64</v>
      </c>
      <c r="L203" s="54" t="s">
        <v>733</v>
      </c>
      <c r="M203" s="70" t="s">
        <v>732</v>
      </c>
    </row>
    <row r="204" s="1" customFormat="1" ht="30" hidden="1" customHeight="1" spans="1:13">
      <c r="A204" s="40">
        <v>202</v>
      </c>
      <c r="B204" s="41">
        <v>301001</v>
      </c>
      <c r="C204" s="42" t="s">
        <v>41</v>
      </c>
      <c r="D204" s="42" t="s">
        <v>458</v>
      </c>
      <c r="E204" s="42" t="s">
        <v>459</v>
      </c>
      <c r="F204" s="43">
        <v>50</v>
      </c>
      <c r="G204" s="43">
        <v>50</v>
      </c>
      <c r="H204" s="42">
        <v>10</v>
      </c>
      <c r="I204" s="89">
        <f t="shared" si="3"/>
        <v>0.2</v>
      </c>
      <c r="J204" s="90" t="s">
        <v>14</v>
      </c>
      <c r="K204" s="42" t="s">
        <v>64</v>
      </c>
      <c r="L204" s="54" t="s">
        <v>733</v>
      </c>
      <c r="M204" s="70" t="s">
        <v>732</v>
      </c>
    </row>
    <row r="205" s="1" customFormat="1" ht="30" hidden="1" customHeight="1" spans="1:13">
      <c r="A205" s="40">
        <v>203</v>
      </c>
      <c r="B205" s="41">
        <v>301001</v>
      </c>
      <c r="C205" s="42" t="s">
        <v>41</v>
      </c>
      <c r="D205" s="42" t="s">
        <v>460</v>
      </c>
      <c r="E205" s="63" t="s">
        <v>461</v>
      </c>
      <c r="F205" s="43">
        <v>40</v>
      </c>
      <c r="G205" s="43">
        <v>40</v>
      </c>
      <c r="H205" s="42">
        <v>0</v>
      </c>
      <c r="I205" s="89">
        <f t="shared" si="3"/>
        <v>0</v>
      </c>
      <c r="J205" s="90" t="s">
        <v>418</v>
      </c>
      <c r="K205" s="42" t="s">
        <v>731</v>
      </c>
      <c r="L205" s="54" t="s">
        <v>737</v>
      </c>
      <c r="M205" s="70" t="s">
        <v>732</v>
      </c>
    </row>
    <row r="206" s="1" customFormat="1" ht="30" hidden="1" customHeight="1" spans="1:13">
      <c r="A206" s="40">
        <v>204</v>
      </c>
      <c r="B206" s="41">
        <v>301001</v>
      </c>
      <c r="C206" s="42" t="s">
        <v>41</v>
      </c>
      <c r="D206" s="42" t="s">
        <v>462</v>
      </c>
      <c r="E206" s="42" t="s">
        <v>463</v>
      </c>
      <c r="F206" s="43">
        <v>136.6</v>
      </c>
      <c r="G206" s="43">
        <v>136.6</v>
      </c>
      <c r="H206" s="42">
        <v>136.6</v>
      </c>
      <c r="I206" s="89">
        <f t="shared" si="3"/>
        <v>1</v>
      </c>
      <c r="J206" s="90" t="s">
        <v>14</v>
      </c>
      <c r="K206" s="42" t="s">
        <v>64</v>
      </c>
      <c r="L206" s="54" t="s">
        <v>733</v>
      </c>
      <c r="M206" s="70" t="s">
        <v>732</v>
      </c>
    </row>
    <row r="207" s="1" customFormat="1" ht="30" hidden="1" customHeight="1" spans="1:13">
      <c r="A207" s="40">
        <v>205</v>
      </c>
      <c r="B207" s="41">
        <v>301001</v>
      </c>
      <c r="C207" s="42" t="s">
        <v>41</v>
      </c>
      <c r="D207" s="42" t="s">
        <v>464</v>
      </c>
      <c r="E207" s="42" t="s">
        <v>465</v>
      </c>
      <c r="F207" s="43">
        <v>281.74</v>
      </c>
      <c r="G207" s="43">
        <v>281.74</v>
      </c>
      <c r="H207" s="42">
        <v>236.3</v>
      </c>
      <c r="I207" s="89">
        <f t="shared" si="3"/>
        <v>0.838716547171151</v>
      </c>
      <c r="J207" s="90" t="s">
        <v>14</v>
      </c>
      <c r="K207" s="42" t="s">
        <v>731</v>
      </c>
      <c r="L207" s="54" t="s">
        <v>733</v>
      </c>
      <c r="M207" s="70" t="s">
        <v>732</v>
      </c>
    </row>
    <row r="208" s="1" customFormat="1" ht="30" hidden="1" customHeight="1" spans="1:13">
      <c r="A208" s="40">
        <v>206</v>
      </c>
      <c r="B208" s="41">
        <v>301001</v>
      </c>
      <c r="C208" s="42" t="s">
        <v>41</v>
      </c>
      <c r="D208" s="42" t="s">
        <v>466</v>
      </c>
      <c r="E208" s="42" t="s">
        <v>467</v>
      </c>
      <c r="F208" s="43">
        <v>52</v>
      </c>
      <c r="G208" s="43">
        <v>52</v>
      </c>
      <c r="H208" s="42">
        <v>30</v>
      </c>
      <c r="I208" s="89">
        <f t="shared" si="3"/>
        <v>0.576923076923077</v>
      </c>
      <c r="J208" s="90" t="s">
        <v>14</v>
      </c>
      <c r="K208" s="42" t="s">
        <v>731</v>
      </c>
      <c r="L208" s="54" t="s">
        <v>733</v>
      </c>
      <c r="M208" s="70" t="s">
        <v>732</v>
      </c>
    </row>
    <row r="209" s="1" customFormat="1" ht="30" hidden="1" customHeight="1" spans="1:13">
      <c r="A209" s="40">
        <v>207</v>
      </c>
      <c r="B209" s="41">
        <v>301001</v>
      </c>
      <c r="C209" s="42" t="s">
        <v>41</v>
      </c>
      <c r="D209" s="42" t="s">
        <v>468</v>
      </c>
      <c r="E209" s="42" t="s">
        <v>469</v>
      </c>
      <c r="F209" s="78">
        <v>1111</v>
      </c>
      <c r="G209" s="78">
        <v>1111</v>
      </c>
      <c r="H209" s="42">
        <v>1111</v>
      </c>
      <c r="I209" s="89">
        <f t="shared" si="3"/>
        <v>1</v>
      </c>
      <c r="J209" s="90" t="s">
        <v>14</v>
      </c>
      <c r="K209" s="42" t="s">
        <v>64</v>
      </c>
      <c r="L209" s="54" t="s">
        <v>734</v>
      </c>
      <c r="M209" s="70" t="s">
        <v>732</v>
      </c>
    </row>
    <row r="210" s="1" customFormat="1" ht="30" hidden="1" customHeight="1" spans="1:13">
      <c r="A210" s="40">
        <v>208</v>
      </c>
      <c r="B210" s="41">
        <v>301001</v>
      </c>
      <c r="C210" s="42" t="s">
        <v>41</v>
      </c>
      <c r="D210" s="42" t="s">
        <v>470</v>
      </c>
      <c r="E210" s="42" t="s">
        <v>471</v>
      </c>
      <c r="F210" s="43">
        <v>200</v>
      </c>
      <c r="G210" s="43">
        <v>200</v>
      </c>
      <c r="H210" s="42">
        <v>200</v>
      </c>
      <c r="I210" s="89">
        <f t="shared" si="3"/>
        <v>1</v>
      </c>
      <c r="J210" s="90" t="s">
        <v>14</v>
      </c>
      <c r="K210" s="42" t="s">
        <v>64</v>
      </c>
      <c r="L210" s="54" t="s">
        <v>733</v>
      </c>
      <c r="M210" s="70" t="s">
        <v>732</v>
      </c>
    </row>
    <row r="211" s="1" customFormat="1" ht="30" hidden="1" customHeight="1" spans="1:13">
      <c r="A211" s="40">
        <v>209</v>
      </c>
      <c r="B211" s="41">
        <v>301001</v>
      </c>
      <c r="C211" s="42" t="s">
        <v>41</v>
      </c>
      <c r="D211" s="42" t="s">
        <v>472</v>
      </c>
      <c r="E211" s="42" t="s">
        <v>473</v>
      </c>
      <c r="F211" s="78">
        <v>2766.6</v>
      </c>
      <c r="G211" s="78">
        <v>2766.6</v>
      </c>
      <c r="H211" s="42">
        <v>2766.6</v>
      </c>
      <c r="I211" s="89">
        <f t="shared" si="3"/>
        <v>1</v>
      </c>
      <c r="J211" s="90" t="s">
        <v>14</v>
      </c>
      <c r="K211" s="42" t="s">
        <v>731</v>
      </c>
      <c r="L211" s="54" t="s">
        <v>737</v>
      </c>
      <c r="M211" s="70" t="s">
        <v>732</v>
      </c>
    </row>
    <row r="212" s="1" customFormat="1" ht="30" hidden="1" customHeight="1" spans="1:13">
      <c r="A212" s="40">
        <v>210</v>
      </c>
      <c r="B212" s="41">
        <v>301001</v>
      </c>
      <c r="C212" s="42" t="s">
        <v>41</v>
      </c>
      <c r="D212" s="42" t="s">
        <v>474</v>
      </c>
      <c r="E212" s="42" t="s">
        <v>475</v>
      </c>
      <c r="F212" s="43">
        <v>24.24</v>
      </c>
      <c r="G212" s="43">
        <v>24.24</v>
      </c>
      <c r="H212" s="42">
        <v>24.24</v>
      </c>
      <c r="I212" s="89">
        <f t="shared" si="3"/>
        <v>1</v>
      </c>
      <c r="J212" s="90" t="s">
        <v>14</v>
      </c>
      <c r="K212" s="42" t="s">
        <v>731</v>
      </c>
      <c r="L212" s="54" t="s">
        <v>65</v>
      </c>
      <c r="M212" s="70" t="s">
        <v>732</v>
      </c>
    </row>
    <row r="213" s="1" customFormat="1" ht="30" hidden="1" customHeight="1" spans="1:13">
      <c r="A213" s="40">
        <v>211</v>
      </c>
      <c r="B213" s="41">
        <v>301001</v>
      </c>
      <c r="C213" s="42" t="s">
        <v>41</v>
      </c>
      <c r="D213" s="42" t="s">
        <v>476</v>
      </c>
      <c r="E213" s="63" t="s">
        <v>739</v>
      </c>
      <c r="F213" s="43">
        <v>40</v>
      </c>
      <c r="G213" s="43">
        <v>40</v>
      </c>
      <c r="H213" s="42">
        <v>5</v>
      </c>
      <c r="I213" s="89">
        <f t="shared" si="3"/>
        <v>0.125</v>
      </c>
      <c r="J213" s="90" t="s">
        <v>14</v>
      </c>
      <c r="K213" s="42" t="s">
        <v>64</v>
      </c>
      <c r="L213" s="54" t="s">
        <v>734</v>
      </c>
      <c r="M213" s="70" t="s">
        <v>732</v>
      </c>
    </row>
    <row r="214" s="1" customFormat="1" ht="30" hidden="1" customHeight="1" spans="1:13">
      <c r="A214" s="40">
        <v>212</v>
      </c>
      <c r="B214" s="41">
        <v>301001</v>
      </c>
      <c r="C214" s="42" t="s">
        <v>41</v>
      </c>
      <c r="D214" s="42" t="s">
        <v>478</v>
      </c>
      <c r="E214" s="42" t="s">
        <v>479</v>
      </c>
      <c r="F214" s="43">
        <v>100</v>
      </c>
      <c r="G214" s="43">
        <v>100</v>
      </c>
      <c r="H214" s="42">
        <v>100</v>
      </c>
      <c r="I214" s="89">
        <f t="shared" si="3"/>
        <v>1</v>
      </c>
      <c r="J214" s="90" t="s">
        <v>14</v>
      </c>
      <c r="K214" s="42" t="s">
        <v>64</v>
      </c>
      <c r="L214" s="54" t="s">
        <v>733</v>
      </c>
      <c r="M214" s="70" t="s">
        <v>732</v>
      </c>
    </row>
    <row r="215" s="1" customFormat="1" ht="30" hidden="1" customHeight="1" spans="1:13">
      <c r="A215" s="40">
        <v>213</v>
      </c>
      <c r="B215" s="41">
        <v>301001</v>
      </c>
      <c r="C215" s="42" t="s">
        <v>41</v>
      </c>
      <c r="D215" s="42" t="s">
        <v>480</v>
      </c>
      <c r="E215" s="42" t="s">
        <v>481</v>
      </c>
      <c r="F215" s="43">
        <v>688.67</v>
      </c>
      <c r="G215" s="43">
        <v>688.67</v>
      </c>
      <c r="H215" s="42">
        <v>688.67</v>
      </c>
      <c r="I215" s="89">
        <f t="shared" si="3"/>
        <v>1</v>
      </c>
      <c r="J215" s="90" t="s">
        <v>14</v>
      </c>
      <c r="K215" s="42" t="s">
        <v>64</v>
      </c>
      <c r="L215" s="54" t="s">
        <v>733</v>
      </c>
      <c r="M215" s="70" t="s">
        <v>732</v>
      </c>
    </row>
    <row r="216" s="1" customFormat="1" ht="30" hidden="1" customHeight="1" spans="1:13">
      <c r="A216" s="40">
        <v>214</v>
      </c>
      <c r="B216" s="41">
        <v>301001</v>
      </c>
      <c r="C216" s="42" t="s">
        <v>41</v>
      </c>
      <c r="D216" s="42" t="s">
        <v>482</v>
      </c>
      <c r="E216" s="63" t="s">
        <v>740</v>
      </c>
      <c r="F216" s="43">
        <v>300</v>
      </c>
      <c r="G216" s="43">
        <v>300</v>
      </c>
      <c r="H216" s="42">
        <v>0</v>
      </c>
      <c r="I216" s="89">
        <f t="shared" si="3"/>
        <v>0</v>
      </c>
      <c r="J216" s="90" t="s">
        <v>14</v>
      </c>
      <c r="K216" s="42" t="s">
        <v>64</v>
      </c>
      <c r="L216" s="54" t="s">
        <v>733</v>
      </c>
      <c r="M216" s="70" t="s">
        <v>732</v>
      </c>
    </row>
    <row r="217" s="1" customFormat="1" ht="30" hidden="1" customHeight="1" spans="1:13">
      <c r="A217" s="40">
        <v>215</v>
      </c>
      <c r="B217" s="41">
        <v>301001</v>
      </c>
      <c r="C217" s="42" t="s">
        <v>41</v>
      </c>
      <c r="D217" s="42" t="s">
        <v>484</v>
      </c>
      <c r="E217" s="42" t="s">
        <v>485</v>
      </c>
      <c r="F217" s="43">
        <v>2.7</v>
      </c>
      <c r="G217" s="43">
        <v>2.7</v>
      </c>
      <c r="H217" s="42">
        <v>2.7</v>
      </c>
      <c r="I217" s="89">
        <f t="shared" si="3"/>
        <v>1</v>
      </c>
      <c r="J217" s="90" t="s">
        <v>14</v>
      </c>
      <c r="K217" s="42" t="s">
        <v>731</v>
      </c>
      <c r="L217" s="54" t="s">
        <v>737</v>
      </c>
      <c r="M217" s="70" t="s">
        <v>732</v>
      </c>
    </row>
    <row r="218" s="1" customFormat="1" ht="30" hidden="1" customHeight="1" spans="1:13">
      <c r="A218" s="40">
        <v>216</v>
      </c>
      <c r="B218" s="41">
        <v>301001</v>
      </c>
      <c r="C218" s="42" t="s">
        <v>41</v>
      </c>
      <c r="D218" s="42" t="s">
        <v>486</v>
      </c>
      <c r="E218" s="63" t="s">
        <v>741</v>
      </c>
      <c r="F218" s="43">
        <v>250</v>
      </c>
      <c r="G218" s="43">
        <v>250</v>
      </c>
      <c r="H218" s="42">
        <v>155</v>
      </c>
      <c r="I218" s="89">
        <f t="shared" si="3"/>
        <v>0.62</v>
      </c>
      <c r="J218" s="90" t="s">
        <v>14</v>
      </c>
      <c r="K218" s="42" t="s">
        <v>731</v>
      </c>
      <c r="L218" s="54" t="s">
        <v>733</v>
      </c>
      <c r="M218" s="70" t="s">
        <v>732</v>
      </c>
    </row>
    <row r="219" s="1" customFormat="1" ht="30" hidden="1" customHeight="1" spans="1:13">
      <c r="A219" s="40">
        <v>217</v>
      </c>
      <c r="B219" s="41">
        <v>301001</v>
      </c>
      <c r="C219" s="42" t="s">
        <v>41</v>
      </c>
      <c r="D219" s="42" t="s">
        <v>466</v>
      </c>
      <c r="E219" s="42" t="s">
        <v>488</v>
      </c>
      <c r="F219" s="43">
        <v>80.32</v>
      </c>
      <c r="G219" s="43">
        <v>80.32</v>
      </c>
      <c r="H219" s="42">
        <v>80.32</v>
      </c>
      <c r="I219" s="89">
        <f t="shared" si="3"/>
        <v>1</v>
      </c>
      <c r="J219" s="90" t="s">
        <v>14</v>
      </c>
      <c r="K219" s="42" t="s">
        <v>731</v>
      </c>
      <c r="L219" s="99" t="s">
        <v>733</v>
      </c>
      <c r="M219" s="70" t="s">
        <v>732</v>
      </c>
    </row>
    <row r="220" s="1" customFormat="1" ht="30" hidden="1" customHeight="1" spans="1:13">
      <c r="A220" s="40">
        <v>218</v>
      </c>
      <c r="B220" s="41">
        <v>301001</v>
      </c>
      <c r="C220" s="42" t="s">
        <v>41</v>
      </c>
      <c r="D220" s="42" t="s">
        <v>489</v>
      </c>
      <c r="E220" s="42" t="s">
        <v>490</v>
      </c>
      <c r="F220" s="43">
        <v>685.09</v>
      </c>
      <c r="G220" s="43">
        <v>685.09</v>
      </c>
      <c r="H220" s="42">
        <v>256.65</v>
      </c>
      <c r="I220" s="89">
        <f t="shared" si="3"/>
        <v>0.374622312396911</v>
      </c>
      <c r="J220" s="90" t="s">
        <v>14</v>
      </c>
      <c r="K220" s="42" t="s">
        <v>64</v>
      </c>
      <c r="L220" s="54" t="s">
        <v>733</v>
      </c>
      <c r="M220" s="70" t="s">
        <v>732</v>
      </c>
    </row>
    <row r="221" s="1" customFormat="1" ht="30" hidden="1" customHeight="1" spans="1:13">
      <c r="A221" s="40">
        <v>219</v>
      </c>
      <c r="B221" s="41">
        <v>301001</v>
      </c>
      <c r="C221" s="42" t="s">
        <v>41</v>
      </c>
      <c r="D221" s="42" t="s">
        <v>491</v>
      </c>
      <c r="E221" s="63" t="s">
        <v>492</v>
      </c>
      <c r="F221" s="78">
        <v>3155.15</v>
      </c>
      <c r="G221" s="78">
        <v>3155.15</v>
      </c>
      <c r="H221" s="42">
        <v>3155.15</v>
      </c>
      <c r="I221" s="89">
        <f t="shared" si="3"/>
        <v>1</v>
      </c>
      <c r="J221" s="90" t="s">
        <v>14</v>
      </c>
      <c r="K221" s="42" t="s">
        <v>64</v>
      </c>
      <c r="L221" s="54" t="s">
        <v>733</v>
      </c>
      <c r="M221" s="70" t="s">
        <v>732</v>
      </c>
    </row>
    <row r="222" s="1" customFormat="1" ht="30" hidden="1" customHeight="1" spans="1:13">
      <c r="A222" s="40">
        <v>220</v>
      </c>
      <c r="B222" s="41">
        <v>301001</v>
      </c>
      <c r="C222" s="42" t="s">
        <v>41</v>
      </c>
      <c r="D222" s="42" t="s">
        <v>493</v>
      </c>
      <c r="E222" s="42" t="s">
        <v>494</v>
      </c>
      <c r="F222" s="43">
        <v>240</v>
      </c>
      <c r="G222" s="40">
        <v>262</v>
      </c>
      <c r="H222" s="42">
        <v>240</v>
      </c>
      <c r="I222" s="89">
        <f t="shared" si="3"/>
        <v>0.916030534351145</v>
      </c>
      <c r="J222" s="90" t="s">
        <v>14</v>
      </c>
      <c r="K222" s="42" t="s">
        <v>64</v>
      </c>
      <c r="L222" s="54" t="s">
        <v>733</v>
      </c>
      <c r="M222" s="70" t="s">
        <v>732</v>
      </c>
    </row>
    <row r="223" s="1" customFormat="1" ht="30" hidden="1" customHeight="1" spans="1:13">
      <c r="A223" s="40">
        <v>221</v>
      </c>
      <c r="B223" s="41">
        <v>301001</v>
      </c>
      <c r="C223" s="42" t="s">
        <v>41</v>
      </c>
      <c r="D223" s="42" t="s">
        <v>495</v>
      </c>
      <c r="E223" s="63" t="s">
        <v>496</v>
      </c>
      <c r="F223" s="62">
        <v>40</v>
      </c>
      <c r="G223" s="62">
        <v>40</v>
      </c>
      <c r="H223" s="42">
        <v>43.39</v>
      </c>
      <c r="I223" s="89">
        <f t="shared" si="3"/>
        <v>1.08475</v>
      </c>
      <c r="J223" s="90" t="s">
        <v>14</v>
      </c>
      <c r="K223" s="42" t="s">
        <v>731</v>
      </c>
      <c r="L223" s="54" t="s">
        <v>737</v>
      </c>
      <c r="M223" s="70" t="s">
        <v>732</v>
      </c>
    </row>
    <row r="224" s="1" customFormat="1" ht="30" hidden="1" customHeight="1" spans="1:13">
      <c r="A224" s="40">
        <v>222</v>
      </c>
      <c r="B224" s="41">
        <v>301001</v>
      </c>
      <c r="C224" s="42" t="s">
        <v>41</v>
      </c>
      <c r="D224" s="42" t="s">
        <v>497</v>
      </c>
      <c r="E224" s="63" t="s">
        <v>498</v>
      </c>
      <c r="F224" s="43">
        <v>6</v>
      </c>
      <c r="G224" s="43">
        <v>6</v>
      </c>
      <c r="H224" s="42">
        <v>6</v>
      </c>
      <c r="I224" s="89">
        <f t="shared" si="3"/>
        <v>1</v>
      </c>
      <c r="J224" s="90" t="s">
        <v>14</v>
      </c>
      <c r="K224" s="42" t="s">
        <v>64</v>
      </c>
      <c r="L224" s="54" t="s">
        <v>734</v>
      </c>
      <c r="M224" s="70" t="s">
        <v>732</v>
      </c>
    </row>
    <row r="225" s="1" customFormat="1" ht="30" hidden="1" customHeight="1" spans="1:13">
      <c r="A225" s="40">
        <v>223</v>
      </c>
      <c r="B225" s="41">
        <v>301001</v>
      </c>
      <c r="C225" s="42" t="s">
        <v>41</v>
      </c>
      <c r="D225" s="42" t="s">
        <v>499</v>
      </c>
      <c r="E225" s="63" t="s">
        <v>500</v>
      </c>
      <c r="F225" s="43">
        <v>20</v>
      </c>
      <c r="G225" s="43">
        <v>20</v>
      </c>
      <c r="H225" s="42">
        <v>10</v>
      </c>
      <c r="I225" s="89">
        <f t="shared" si="3"/>
        <v>0.5</v>
      </c>
      <c r="J225" s="90" t="s">
        <v>418</v>
      </c>
      <c r="K225" s="42" t="s">
        <v>731</v>
      </c>
      <c r="L225" s="54" t="s">
        <v>733</v>
      </c>
      <c r="M225" s="70" t="s">
        <v>732</v>
      </c>
    </row>
    <row r="226" s="1" customFormat="1" ht="30" hidden="1" customHeight="1" spans="1:13">
      <c r="A226" s="40">
        <v>224</v>
      </c>
      <c r="B226" s="41">
        <v>301001</v>
      </c>
      <c r="C226" s="42" t="s">
        <v>41</v>
      </c>
      <c r="D226" s="42" t="s">
        <v>501</v>
      </c>
      <c r="E226" s="63" t="s">
        <v>502</v>
      </c>
      <c r="F226" s="78">
        <v>2389</v>
      </c>
      <c r="G226" s="40">
        <v>3577</v>
      </c>
      <c r="H226" s="42">
        <v>2389</v>
      </c>
      <c r="I226" s="89">
        <f t="shared" si="3"/>
        <v>0.667878110148169</v>
      </c>
      <c r="J226" s="90" t="s">
        <v>14</v>
      </c>
      <c r="K226" s="42" t="s">
        <v>64</v>
      </c>
      <c r="L226" s="54" t="s">
        <v>733</v>
      </c>
      <c r="M226" s="70" t="s">
        <v>732</v>
      </c>
    </row>
    <row r="227" s="1" customFormat="1" ht="30" hidden="1" customHeight="1" spans="1:13">
      <c r="A227" s="40">
        <v>225</v>
      </c>
      <c r="B227" s="41">
        <v>302001</v>
      </c>
      <c r="C227" s="42" t="s">
        <v>50</v>
      </c>
      <c r="D227" s="42" t="s">
        <v>51</v>
      </c>
      <c r="E227" s="42" t="s">
        <v>52</v>
      </c>
      <c r="F227" s="41">
        <v>49.45</v>
      </c>
      <c r="G227" s="41">
        <v>49.45</v>
      </c>
      <c r="H227" s="41">
        <v>80.99</v>
      </c>
      <c r="I227" s="89">
        <f t="shared" si="3"/>
        <v>1.63781597573306</v>
      </c>
      <c r="J227" s="104" t="s">
        <v>14</v>
      </c>
      <c r="K227" s="42" t="s">
        <v>731</v>
      </c>
      <c r="L227" s="54" t="s">
        <v>65</v>
      </c>
      <c r="M227" s="70" t="s">
        <v>736</v>
      </c>
    </row>
    <row r="228" s="1" customFormat="1" ht="30" hidden="1" customHeight="1" spans="1:13">
      <c r="A228" s="40">
        <v>226</v>
      </c>
      <c r="B228" s="41">
        <v>303001</v>
      </c>
      <c r="C228" s="42" t="s">
        <v>503</v>
      </c>
      <c r="D228" s="42" t="s">
        <v>504</v>
      </c>
      <c r="E228" s="42" t="s">
        <v>505</v>
      </c>
      <c r="F228" s="43">
        <v>14.21</v>
      </c>
      <c r="G228" s="43">
        <v>14.21</v>
      </c>
      <c r="H228" s="42">
        <v>14.21</v>
      </c>
      <c r="I228" s="89">
        <f t="shared" si="3"/>
        <v>1</v>
      </c>
      <c r="J228" s="90" t="s">
        <v>14</v>
      </c>
      <c r="K228" s="42" t="s">
        <v>64</v>
      </c>
      <c r="L228" s="54" t="s">
        <v>733</v>
      </c>
      <c r="M228" s="70" t="s">
        <v>732</v>
      </c>
    </row>
    <row r="229" s="1" customFormat="1" ht="30" hidden="1" customHeight="1" spans="1:13">
      <c r="A229" s="40">
        <v>227</v>
      </c>
      <c r="B229" s="41">
        <v>303001</v>
      </c>
      <c r="C229" s="42" t="s">
        <v>503</v>
      </c>
      <c r="D229" s="42" t="s">
        <v>506</v>
      </c>
      <c r="E229" s="63" t="s">
        <v>507</v>
      </c>
      <c r="F229" s="43">
        <v>106.62</v>
      </c>
      <c r="G229" s="43">
        <v>106.62</v>
      </c>
      <c r="H229" s="42">
        <v>106.62</v>
      </c>
      <c r="I229" s="89">
        <f t="shared" si="3"/>
        <v>1</v>
      </c>
      <c r="J229" s="90" t="s">
        <v>14</v>
      </c>
      <c r="K229" s="42" t="s">
        <v>64</v>
      </c>
      <c r="L229" s="54" t="s">
        <v>733</v>
      </c>
      <c r="M229" s="70" t="s">
        <v>732</v>
      </c>
    </row>
    <row r="230" s="1" customFormat="1" ht="30" hidden="1" customHeight="1" spans="1:13">
      <c r="A230" s="40">
        <v>228</v>
      </c>
      <c r="B230" s="41">
        <v>303001</v>
      </c>
      <c r="C230" s="42" t="s">
        <v>503</v>
      </c>
      <c r="D230" s="42" t="s">
        <v>508</v>
      </c>
      <c r="E230" s="42" t="s">
        <v>509</v>
      </c>
      <c r="F230" s="43">
        <v>290</v>
      </c>
      <c r="G230" s="43">
        <v>290</v>
      </c>
      <c r="H230" s="42">
        <v>290</v>
      </c>
      <c r="I230" s="89">
        <f t="shared" si="3"/>
        <v>1</v>
      </c>
      <c r="J230" s="90" t="s">
        <v>14</v>
      </c>
      <c r="K230" s="42" t="s">
        <v>64</v>
      </c>
      <c r="L230" s="54" t="s">
        <v>733</v>
      </c>
      <c r="M230" s="70" t="s">
        <v>732</v>
      </c>
    </row>
    <row r="231" s="1" customFormat="1" ht="30" hidden="1" customHeight="1" spans="1:13">
      <c r="A231" s="40">
        <v>229</v>
      </c>
      <c r="B231" s="41">
        <v>303001</v>
      </c>
      <c r="C231" s="42" t="s">
        <v>503</v>
      </c>
      <c r="D231" s="42" t="s">
        <v>510</v>
      </c>
      <c r="E231" s="42" t="s">
        <v>511</v>
      </c>
      <c r="F231" s="43">
        <v>30</v>
      </c>
      <c r="G231" s="43">
        <v>30</v>
      </c>
      <c r="H231" s="42">
        <v>30</v>
      </c>
      <c r="I231" s="89">
        <f t="shared" si="3"/>
        <v>1</v>
      </c>
      <c r="J231" s="90" t="s">
        <v>14</v>
      </c>
      <c r="K231" s="42" t="s">
        <v>731</v>
      </c>
      <c r="L231" s="54" t="s">
        <v>65</v>
      </c>
      <c r="M231" s="70" t="s">
        <v>732</v>
      </c>
    </row>
    <row r="232" s="1" customFormat="1" ht="30" hidden="1" customHeight="1" spans="1:13">
      <c r="A232" s="40">
        <v>230</v>
      </c>
      <c r="B232" s="41">
        <v>303001</v>
      </c>
      <c r="C232" s="42" t="s">
        <v>503</v>
      </c>
      <c r="D232" s="42" t="s">
        <v>512</v>
      </c>
      <c r="E232" s="42" t="s">
        <v>513</v>
      </c>
      <c r="F232" s="43">
        <v>50</v>
      </c>
      <c r="G232" s="43">
        <v>50</v>
      </c>
      <c r="H232" s="42">
        <v>50</v>
      </c>
      <c r="I232" s="89">
        <f t="shared" si="3"/>
        <v>1</v>
      </c>
      <c r="J232" s="90" t="s">
        <v>14</v>
      </c>
      <c r="K232" s="42" t="s">
        <v>731</v>
      </c>
      <c r="L232" s="54" t="s">
        <v>65</v>
      </c>
      <c r="M232" s="70" t="s">
        <v>732</v>
      </c>
    </row>
    <row r="233" s="1" customFormat="1" ht="30" hidden="1" customHeight="1" spans="1:13">
      <c r="A233" s="40">
        <v>231</v>
      </c>
      <c r="B233" s="41">
        <v>303001</v>
      </c>
      <c r="C233" s="42" t="s">
        <v>503</v>
      </c>
      <c r="D233" s="42" t="s">
        <v>514</v>
      </c>
      <c r="E233" s="42" t="s">
        <v>515</v>
      </c>
      <c r="F233" s="43">
        <v>550</v>
      </c>
      <c r="G233" s="43">
        <v>550</v>
      </c>
      <c r="H233" s="42">
        <v>496</v>
      </c>
      <c r="I233" s="89">
        <f t="shared" si="3"/>
        <v>0.901818181818182</v>
      </c>
      <c r="J233" s="90" t="s">
        <v>14</v>
      </c>
      <c r="K233" s="42" t="s">
        <v>64</v>
      </c>
      <c r="L233" s="54" t="s">
        <v>733</v>
      </c>
      <c r="M233" s="70" t="s">
        <v>732</v>
      </c>
    </row>
    <row r="234" s="1" customFormat="1" ht="30" hidden="1" customHeight="1" spans="1:13">
      <c r="A234" s="40">
        <v>232</v>
      </c>
      <c r="B234" s="41">
        <v>303001</v>
      </c>
      <c r="C234" s="42" t="s">
        <v>503</v>
      </c>
      <c r="D234" s="42" t="s">
        <v>516</v>
      </c>
      <c r="E234" s="42" t="s">
        <v>517</v>
      </c>
      <c r="F234" s="43">
        <v>30</v>
      </c>
      <c r="G234" s="43">
        <v>30</v>
      </c>
      <c r="H234" s="42">
        <v>30</v>
      </c>
      <c r="I234" s="89">
        <f t="shared" si="3"/>
        <v>1</v>
      </c>
      <c r="J234" s="90" t="s">
        <v>14</v>
      </c>
      <c r="K234" s="42" t="s">
        <v>731</v>
      </c>
      <c r="L234" s="54" t="s">
        <v>65</v>
      </c>
      <c r="M234" s="70" t="s">
        <v>732</v>
      </c>
    </row>
    <row r="235" s="1" customFormat="1" ht="30" hidden="1" customHeight="1" spans="1:13">
      <c r="A235" s="40">
        <v>233</v>
      </c>
      <c r="B235" s="41">
        <v>303001</v>
      </c>
      <c r="C235" s="42" t="s">
        <v>503</v>
      </c>
      <c r="D235" s="42" t="s">
        <v>518</v>
      </c>
      <c r="E235" s="63" t="s">
        <v>519</v>
      </c>
      <c r="F235" s="43">
        <v>315</v>
      </c>
      <c r="G235" s="43">
        <v>315</v>
      </c>
      <c r="H235" s="42">
        <v>237.5</v>
      </c>
      <c r="I235" s="89">
        <f t="shared" si="3"/>
        <v>0.753968253968254</v>
      </c>
      <c r="J235" s="90" t="s">
        <v>14</v>
      </c>
      <c r="K235" s="42" t="s">
        <v>64</v>
      </c>
      <c r="L235" s="54" t="s">
        <v>733</v>
      </c>
      <c r="M235" s="70" t="s">
        <v>732</v>
      </c>
    </row>
    <row r="236" s="1" customFormat="1" ht="30" hidden="1" customHeight="1" spans="1:13">
      <c r="A236" s="40">
        <v>234</v>
      </c>
      <c r="B236" s="41">
        <v>303001</v>
      </c>
      <c r="C236" s="42" t="s">
        <v>503</v>
      </c>
      <c r="D236" s="42" t="s">
        <v>520</v>
      </c>
      <c r="E236" s="42" t="s">
        <v>521</v>
      </c>
      <c r="F236" s="43">
        <v>540</v>
      </c>
      <c r="G236" s="43">
        <v>540</v>
      </c>
      <c r="H236" s="42">
        <v>413.7</v>
      </c>
      <c r="I236" s="89">
        <f t="shared" si="3"/>
        <v>0.766111111111111</v>
      </c>
      <c r="J236" s="90" t="s">
        <v>14</v>
      </c>
      <c r="K236" s="42" t="s">
        <v>64</v>
      </c>
      <c r="L236" s="54" t="s">
        <v>733</v>
      </c>
      <c r="M236" s="70" t="s">
        <v>732</v>
      </c>
    </row>
    <row r="237" s="1" customFormat="1" ht="30" hidden="1" customHeight="1" spans="1:13">
      <c r="A237" s="40">
        <v>235</v>
      </c>
      <c r="B237" s="41">
        <v>303001</v>
      </c>
      <c r="C237" s="42" t="s">
        <v>503</v>
      </c>
      <c r="D237" s="42" t="s">
        <v>522</v>
      </c>
      <c r="E237" s="53" t="s">
        <v>523</v>
      </c>
      <c r="F237" s="43">
        <v>18.58</v>
      </c>
      <c r="G237" s="43">
        <v>18.58</v>
      </c>
      <c r="H237" s="42">
        <v>18.58</v>
      </c>
      <c r="I237" s="89">
        <f t="shared" si="3"/>
        <v>1</v>
      </c>
      <c r="J237" s="90" t="s">
        <v>14</v>
      </c>
      <c r="K237" s="42" t="s">
        <v>731</v>
      </c>
      <c r="L237" s="54" t="s">
        <v>65</v>
      </c>
      <c r="M237" s="70" t="s">
        <v>732</v>
      </c>
    </row>
    <row r="238" s="1" customFormat="1" ht="30" hidden="1" customHeight="1" spans="1:13">
      <c r="A238" s="40">
        <v>236</v>
      </c>
      <c r="B238" s="41">
        <v>303001</v>
      </c>
      <c r="C238" s="42" t="s">
        <v>503</v>
      </c>
      <c r="D238" s="42" t="s">
        <v>524</v>
      </c>
      <c r="E238" s="42" t="s">
        <v>525</v>
      </c>
      <c r="F238" s="43">
        <v>15.72</v>
      </c>
      <c r="G238" s="43">
        <v>15.72</v>
      </c>
      <c r="H238" s="42">
        <v>15.72</v>
      </c>
      <c r="I238" s="89">
        <f t="shared" si="3"/>
        <v>1</v>
      </c>
      <c r="J238" s="90" t="s">
        <v>14</v>
      </c>
      <c r="K238" s="42" t="s">
        <v>731</v>
      </c>
      <c r="L238" s="54" t="s">
        <v>65</v>
      </c>
      <c r="M238" s="70" t="s">
        <v>732</v>
      </c>
    </row>
    <row r="239" s="1" customFormat="1" ht="30" hidden="1" customHeight="1" spans="1:13">
      <c r="A239" s="40">
        <v>237</v>
      </c>
      <c r="B239" s="41">
        <v>303001</v>
      </c>
      <c r="C239" s="42" t="s">
        <v>503</v>
      </c>
      <c r="D239" s="42" t="s">
        <v>526</v>
      </c>
      <c r="E239" s="42" t="s">
        <v>527</v>
      </c>
      <c r="F239" s="43">
        <v>342</v>
      </c>
      <c r="G239" s="43">
        <v>342</v>
      </c>
      <c r="H239" s="42">
        <v>259.66</v>
      </c>
      <c r="I239" s="89">
        <f t="shared" si="3"/>
        <v>0.759239766081871</v>
      </c>
      <c r="J239" s="90" t="s">
        <v>14</v>
      </c>
      <c r="K239" s="42" t="s">
        <v>64</v>
      </c>
      <c r="L239" s="54" t="s">
        <v>734</v>
      </c>
      <c r="M239" s="70" t="s">
        <v>732</v>
      </c>
    </row>
    <row r="240" s="1" customFormat="1" ht="30" hidden="1" customHeight="1" spans="1:13">
      <c r="A240" s="40">
        <v>238</v>
      </c>
      <c r="B240" s="41">
        <v>303001</v>
      </c>
      <c r="C240" s="42" t="s">
        <v>503</v>
      </c>
      <c r="D240" s="42" t="s">
        <v>528</v>
      </c>
      <c r="E240" s="42" t="s">
        <v>529</v>
      </c>
      <c r="F240" s="78">
        <v>1076.98</v>
      </c>
      <c r="G240" s="78">
        <v>1076.98</v>
      </c>
      <c r="H240" s="42">
        <v>1062.88</v>
      </c>
      <c r="I240" s="89">
        <f t="shared" si="3"/>
        <v>0.986907834871585</v>
      </c>
      <c r="J240" s="90" t="s">
        <v>418</v>
      </c>
      <c r="K240" s="42" t="s">
        <v>64</v>
      </c>
      <c r="L240" s="54" t="s">
        <v>733</v>
      </c>
      <c r="M240" s="70" t="s">
        <v>732</v>
      </c>
    </row>
    <row r="241" s="1" customFormat="1" ht="30" hidden="1" customHeight="1" spans="1:13">
      <c r="A241" s="40">
        <v>239</v>
      </c>
      <c r="B241" s="41">
        <v>304001</v>
      </c>
      <c r="C241" s="42" t="s">
        <v>530</v>
      </c>
      <c r="D241" s="42" t="s">
        <v>531</v>
      </c>
      <c r="E241" s="102" t="s">
        <v>532</v>
      </c>
      <c r="F241" s="43">
        <v>5</v>
      </c>
      <c r="G241" s="43">
        <v>5</v>
      </c>
      <c r="H241" s="42">
        <v>5</v>
      </c>
      <c r="I241" s="89">
        <f t="shared" si="3"/>
        <v>1</v>
      </c>
      <c r="J241" s="90" t="s">
        <v>14</v>
      </c>
      <c r="K241" s="42" t="s">
        <v>731</v>
      </c>
      <c r="L241" s="54" t="s">
        <v>65</v>
      </c>
      <c r="M241" s="70" t="s">
        <v>732</v>
      </c>
    </row>
    <row r="242" s="1" customFormat="1" ht="30" hidden="1" customHeight="1" spans="1:13">
      <c r="A242" s="40">
        <v>240</v>
      </c>
      <c r="B242" s="41">
        <v>304001</v>
      </c>
      <c r="C242" s="42" t="s">
        <v>530</v>
      </c>
      <c r="D242" s="42" t="s">
        <v>533</v>
      </c>
      <c r="E242" s="102" t="s">
        <v>534</v>
      </c>
      <c r="F242" s="43">
        <v>8.5</v>
      </c>
      <c r="G242" s="43">
        <v>8.5</v>
      </c>
      <c r="H242" s="42">
        <v>8.5</v>
      </c>
      <c r="I242" s="89">
        <f t="shared" si="3"/>
        <v>1</v>
      </c>
      <c r="J242" s="90" t="s">
        <v>14</v>
      </c>
      <c r="K242" s="42" t="s">
        <v>731</v>
      </c>
      <c r="L242" s="54" t="s">
        <v>65</v>
      </c>
      <c r="M242" s="70" t="s">
        <v>732</v>
      </c>
    </row>
    <row r="243" s="1" customFormat="1" ht="30" hidden="1" customHeight="1" spans="1:13">
      <c r="A243" s="40">
        <v>241</v>
      </c>
      <c r="B243" s="41">
        <v>311002</v>
      </c>
      <c r="C243" s="42" t="s">
        <v>535</v>
      </c>
      <c r="D243" s="42" t="s">
        <v>536</v>
      </c>
      <c r="E243" s="42" t="s">
        <v>537</v>
      </c>
      <c r="F243" s="43">
        <v>200</v>
      </c>
      <c r="G243" s="40">
        <v>294.61</v>
      </c>
      <c r="H243" s="42">
        <v>324.5457</v>
      </c>
      <c r="I243" s="89">
        <f t="shared" si="3"/>
        <v>1.10161128271274</v>
      </c>
      <c r="J243" s="90" t="s">
        <v>14</v>
      </c>
      <c r="K243" s="42" t="s">
        <v>64</v>
      </c>
      <c r="L243" s="54" t="s">
        <v>65</v>
      </c>
      <c r="M243" s="70" t="s">
        <v>732</v>
      </c>
    </row>
    <row r="244" s="34" customFormat="1" ht="30" hidden="1" customHeight="1" spans="1:13">
      <c r="A244" s="56">
        <v>242</v>
      </c>
      <c r="B244" s="103">
        <v>311002</v>
      </c>
      <c r="C244" s="53" t="s">
        <v>535</v>
      </c>
      <c r="D244" s="63" t="s">
        <v>538</v>
      </c>
      <c r="E244" s="53" t="s">
        <v>539</v>
      </c>
      <c r="F244" s="59">
        <v>270</v>
      </c>
      <c r="G244" s="59">
        <v>270</v>
      </c>
      <c r="H244" s="63">
        <v>270</v>
      </c>
      <c r="I244" s="105">
        <f t="shared" si="3"/>
        <v>1</v>
      </c>
      <c r="J244" s="90" t="s">
        <v>14</v>
      </c>
      <c r="K244" s="53" t="s">
        <v>731</v>
      </c>
      <c r="L244" s="99" t="s">
        <v>65</v>
      </c>
      <c r="M244" s="70" t="s">
        <v>732</v>
      </c>
    </row>
    <row r="245" s="31" customFormat="1" ht="30" hidden="1" customHeight="1" spans="1:13">
      <c r="A245" s="56">
        <v>243</v>
      </c>
      <c r="B245" s="57">
        <v>311002</v>
      </c>
      <c r="C245" s="58" t="s">
        <v>535</v>
      </c>
      <c r="D245" s="58" t="s">
        <v>540</v>
      </c>
      <c r="E245" s="58" t="s">
        <v>541</v>
      </c>
      <c r="F245" s="62">
        <v>93</v>
      </c>
      <c r="G245" s="62">
        <v>93</v>
      </c>
      <c r="H245" s="58">
        <v>93</v>
      </c>
      <c r="I245" s="100">
        <f t="shared" si="3"/>
        <v>1</v>
      </c>
      <c r="J245" s="90" t="s">
        <v>14</v>
      </c>
      <c r="K245" s="58" t="s">
        <v>64</v>
      </c>
      <c r="L245" s="61" t="s">
        <v>65</v>
      </c>
      <c r="M245" s="75" t="s">
        <v>732</v>
      </c>
    </row>
    <row r="246" s="1" customFormat="1" ht="30" hidden="1" customHeight="1" spans="1:13">
      <c r="A246" s="40">
        <v>244</v>
      </c>
      <c r="B246" s="41">
        <v>311002</v>
      </c>
      <c r="C246" s="42" t="s">
        <v>535</v>
      </c>
      <c r="D246" s="42" t="s">
        <v>542</v>
      </c>
      <c r="E246" s="42" t="s">
        <v>543</v>
      </c>
      <c r="F246" s="43">
        <v>15</v>
      </c>
      <c r="G246" s="43">
        <v>15</v>
      </c>
      <c r="H246" s="42">
        <v>15</v>
      </c>
      <c r="I246" s="89">
        <f t="shared" si="3"/>
        <v>1</v>
      </c>
      <c r="J246" s="90" t="s">
        <v>14</v>
      </c>
      <c r="K246" s="42" t="s">
        <v>64</v>
      </c>
      <c r="L246" s="54" t="s">
        <v>734</v>
      </c>
      <c r="M246" s="70" t="s">
        <v>732</v>
      </c>
    </row>
    <row r="247" s="1" customFormat="1" ht="30" hidden="1" customHeight="1" spans="1:13">
      <c r="A247" s="40">
        <v>245</v>
      </c>
      <c r="B247" s="41">
        <v>311002</v>
      </c>
      <c r="C247" s="42" t="s">
        <v>535</v>
      </c>
      <c r="D247" s="42" t="s">
        <v>544</v>
      </c>
      <c r="E247" s="53" t="s">
        <v>545</v>
      </c>
      <c r="F247" s="43">
        <v>50</v>
      </c>
      <c r="G247" s="43">
        <v>50</v>
      </c>
      <c r="H247" s="42">
        <v>0</v>
      </c>
      <c r="I247" s="89">
        <f t="shared" si="3"/>
        <v>0</v>
      </c>
      <c r="J247" s="90" t="s">
        <v>14</v>
      </c>
      <c r="K247" s="42" t="s">
        <v>64</v>
      </c>
      <c r="L247" s="54" t="s">
        <v>65</v>
      </c>
      <c r="M247" s="70" t="s">
        <v>732</v>
      </c>
    </row>
    <row r="248" s="1" customFormat="1" ht="30" hidden="1" customHeight="1" spans="1:13">
      <c r="A248" s="40">
        <v>246</v>
      </c>
      <c r="B248" s="41">
        <v>312002</v>
      </c>
      <c r="C248" s="42" t="s">
        <v>546</v>
      </c>
      <c r="D248" s="42" t="s">
        <v>547</v>
      </c>
      <c r="E248" s="53" t="s">
        <v>548</v>
      </c>
      <c r="F248" s="43">
        <v>200</v>
      </c>
      <c r="G248" s="43">
        <v>200</v>
      </c>
      <c r="H248" s="42">
        <v>151.92</v>
      </c>
      <c r="I248" s="89">
        <f t="shared" si="3"/>
        <v>0.7596</v>
      </c>
      <c r="J248" s="90" t="s">
        <v>14</v>
      </c>
      <c r="K248" s="42" t="s">
        <v>64</v>
      </c>
      <c r="L248" s="54" t="s">
        <v>733</v>
      </c>
      <c r="M248" s="70" t="s">
        <v>732</v>
      </c>
    </row>
    <row r="249" s="1" customFormat="1" ht="30" hidden="1" customHeight="1" spans="1:13">
      <c r="A249" s="40">
        <v>247</v>
      </c>
      <c r="B249" s="41">
        <v>312002</v>
      </c>
      <c r="C249" s="42" t="s">
        <v>546</v>
      </c>
      <c r="D249" s="42" t="s">
        <v>549</v>
      </c>
      <c r="E249" s="42" t="s">
        <v>550</v>
      </c>
      <c r="F249" s="43">
        <v>50</v>
      </c>
      <c r="G249" s="43">
        <v>50</v>
      </c>
      <c r="H249" s="42">
        <v>50</v>
      </c>
      <c r="I249" s="89">
        <f t="shared" si="3"/>
        <v>1</v>
      </c>
      <c r="J249" s="90" t="s">
        <v>14</v>
      </c>
      <c r="K249" s="42" t="s">
        <v>731</v>
      </c>
      <c r="L249" s="54" t="s">
        <v>65</v>
      </c>
      <c r="M249" s="70" t="s">
        <v>732</v>
      </c>
    </row>
    <row r="250" s="1" customFormat="1" ht="30" hidden="1" customHeight="1" spans="1:13">
      <c r="A250" s="40">
        <v>248</v>
      </c>
      <c r="B250" s="41">
        <v>312002</v>
      </c>
      <c r="C250" s="42" t="s">
        <v>546</v>
      </c>
      <c r="D250" s="42" t="s">
        <v>551</v>
      </c>
      <c r="E250" s="42" t="s">
        <v>552</v>
      </c>
      <c r="F250" s="43">
        <v>40</v>
      </c>
      <c r="G250" s="43">
        <v>40</v>
      </c>
      <c r="H250" s="42">
        <v>40</v>
      </c>
      <c r="I250" s="89">
        <f t="shared" si="3"/>
        <v>1</v>
      </c>
      <c r="J250" s="90" t="s">
        <v>14</v>
      </c>
      <c r="K250" s="42" t="s">
        <v>731</v>
      </c>
      <c r="L250" s="54" t="s">
        <v>65</v>
      </c>
      <c r="M250" s="70" t="s">
        <v>732</v>
      </c>
    </row>
    <row r="251" s="1" customFormat="1" ht="30" hidden="1" customHeight="1" spans="1:13">
      <c r="A251" s="40">
        <v>249</v>
      </c>
      <c r="B251" s="41">
        <v>312002</v>
      </c>
      <c r="C251" s="42" t="s">
        <v>546</v>
      </c>
      <c r="D251" s="42" t="s">
        <v>553</v>
      </c>
      <c r="E251" s="42" t="s">
        <v>554</v>
      </c>
      <c r="F251" s="43">
        <v>48.7</v>
      </c>
      <c r="G251" s="40">
        <v>48.7</v>
      </c>
      <c r="H251" s="42">
        <v>14.067</v>
      </c>
      <c r="I251" s="89">
        <f t="shared" si="3"/>
        <v>0.288850102669405</v>
      </c>
      <c r="J251" s="90" t="s">
        <v>14</v>
      </c>
      <c r="K251" s="42" t="s">
        <v>64</v>
      </c>
      <c r="L251" s="54" t="s">
        <v>65</v>
      </c>
      <c r="M251" s="70" t="s">
        <v>732</v>
      </c>
    </row>
    <row r="252" s="1" customFormat="1" ht="30" hidden="1" customHeight="1" spans="1:13">
      <c r="A252" s="40">
        <v>250</v>
      </c>
      <c r="B252" s="41">
        <v>312002</v>
      </c>
      <c r="C252" s="42" t="s">
        <v>546</v>
      </c>
      <c r="D252" s="42" t="s">
        <v>555</v>
      </c>
      <c r="E252" s="53" t="s">
        <v>556</v>
      </c>
      <c r="F252" s="43">
        <v>51</v>
      </c>
      <c r="G252" s="43">
        <v>51</v>
      </c>
      <c r="H252" s="42">
        <v>0</v>
      </c>
      <c r="I252" s="89">
        <f t="shared" si="3"/>
        <v>0</v>
      </c>
      <c r="J252" s="90" t="s">
        <v>14</v>
      </c>
      <c r="K252" s="42" t="s">
        <v>64</v>
      </c>
      <c r="L252" s="54" t="s">
        <v>65</v>
      </c>
      <c r="M252" s="70" t="s">
        <v>732</v>
      </c>
    </row>
    <row r="253" s="1" customFormat="1" ht="30" hidden="1" customHeight="1" spans="1:13">
      <c r="A253" s="40">
        <v>251</v>
      </c>
      <c r="B253" s="41">
        <v>312002</v>
      </c>
      <c r="C253" s="42" t="s">
        <v>546</v>
      </c>
      <c r="D253" s="42" t="s">
        <v>557</v>
      </c>
      <c r="E253" s="42" t="s">
        <v>558</v>
      </c>
      <c r="F253" s="43">
        <v>200</v>
      </c>
      <c r="G253" s="40">
        <v>200</v>
      </c>
      <c r="H253" s="42">
        <v>157.44</v>
      </c>
      <c r="I253" s="89">
        <f t="shared" si="3"/>
        <v>0.7872</v>
      </c>
      <c r="J253" s="90" t="s">
        <v>14</v>
      </c>
      <c r="K253" s="42" t="s">
        <v>64</v>
      </c>
      <c r="L253" s="54" t="s">
        <v>733</v>
      </c>
      <c r="M253" s="70" t="s">
        <v>732</v>
      </c>
    </row>
    <row r="254" s="1" customFormat="1" ht="30" hidden="1" customHeight="1" spans="1:13">
      <c r="A254" s="40">
        <v>252</v>
      </c>
      <c r="B254" s="41">
        <v>312002</v>
      </c>
      <c r="C254" s="42" t="s">
        <v>546</v>
      </c>
      <c r="D254" s="42" t="s">
        <v>559</v>
      </c>
      <c r="E254" s="42" t="s">
        <v>560</v>
      </c>
      <c r="F254" s="43">
        <v>15</v>
      </c>
      <c r="G254" s="43">
        <v>15</v>
      </c>
      <c r="H254" s="42">
        <v>14.63</v>
      </c>
      <c r="I254" s="89">
        <f t="shared" si="3"/>
        <v>0.975333333333333</v>
      </c>
      <c r="J254" s="90" t="s">
        <v>14</v>
      </c>
      <c r="K254" s="42" t="s">
        <v>64</v>
      </c>
      <c r="L254" s="54" t="s">
        <v>734</v>
      </c>
      <c r="M254" s="70" t="s">
        <v>732</v>
      </c>
    </row>
    <row r="255" s="1" customFormat="1" ht="30" hidden="1" customHeight="1" spans="1:13">
      <c r="A255" s="40">
        <v>253</v>
      </c>
      <c r="B255" s="41">
        <v>313002</v>
      </c>
      <c r="C255" s="42" t="s">
        <v>561</v>
      </c>
      <c r="D255" s="42" t="s">
        <v>562</v>
      </c>
      <c r="E255" s="42" t="s">
        <v>563</v>
      </c>
      <c r="F255" s="43">
        <v>150</v>
      </c>
      <c r="G255" s="43">
        <v>150</v>
      </c>
      <c r="H255" s="42">
        <v>150</v>
      </c>
      <c r="I255" s="89">
        <f t="shared" si="3"/>
        <v>1</v>
      </c>
      <c r="J255" s="90" t="s">
        <v>14</v>
      </c>
      <c r="K255" s="42" t="s">
        <v>64</v>
      </c>
      <c r="L255" s="54" t="s">
        <v>65</v>
      </c>
      <c r="M255" s="70" t="s">
        <v>732</v>
      </c>
    </row>
    <row r="256" s="1" customFormat="1" ht="30" hidden="1" customHeight="1" spans="1:13">
      <c r="A256" s="40">
        <v>254</v>
      </c>
      <c r="B256" s="41">
        <v>313002</v>
      </c>
      <c r="C256" s="42" t="s">
        <v>561</v>
      </c>
      <c r="D256" s="42" t="s">
        <v>564</v>
      </c>
      <c r="E256" s="42" t="s">
        <v>543</v>
      </c>
      <c r="F256" s="43">
        <v>95</v>
      </c>
      <c r="G256" s="43">
        <v>95</v>
      </c>
      <c r="H256" s="42">
        <v>35.946</v>
      </c>
      <c r="I256" s="89">
        <f t="shared" si="3"/>
        <v>0.378378947368421</v>
      </c>
      <c r="J256" s="90" t="s">
        <v>14</v>
      </c>
      <c r="K256" s="42" t="s">
        <v>64</v>
      </c>
      <c r="L256" s="54" t="s">
        <v>733</v>
      </c>
      <c r="M256" s="70" t="s">
        <v>732</v>
      </c>
    </row>
    <row r="257" s="1" customFormat="1" ht="30" hidden="1" customHeight="1" spans="1:13">
      <c r="A257" s="40">
        <v>255</v>
      </c>
      <c r="B257" s="41">
        <v>313002</v>
      </c>
      <c r="C257" s="42" t="s">
        <v>561</v>
      </c>
      <c r="D257" s="42" t="s">
        <v>565</v>
      </c>
      <c r="E257" s="42" t="s">
        <v>566</v>
      </c>
      <c r="F257" s="43">
        <v>25.48</v>
      </c>
      <c r="G257" s="43">
        <v>25.48</v>
      </c>
      <c r="H257" s="42">
        <v>25.48</v>
      </c>
      <c r="I257" s="89">
        <f t="shared" si="3"/>
        <v>1</v>
      </c>
      <c r="J257" s="90" t="s">
        <v>14</v>
      </c>
      <c r="K257" s="42" t="s">
        <v>731</v>
      </c>
      <c r="L257" s="54" t="s">
        <v>65</v>
      </c>
      <c r="M257" s="70" t="s">
        <v>732</v>
      </c>
    </row>
    <row r="258" s="1" customFormat="1" ht="30" hidden="1" customHeight="1" spans="1:13">
      <c r="A258" s="40">
        <v>256</v>
      </c>
      <c r="B258" s="41">
        <v>313002</v>
      </c>
      <c r="C258" s="42" t="s">
        <v>561</v>
      </c>
      <c r="D258" s="42" t="s">
        <v>567</v>
      </c>
      <c r="E258" s="42" t="s">
        <v>568</v>
      </c>
      <c r="F258" s="43">
        <v>50</v>
      </c>
      <c r="G258" s="40">
        <v>50</v>
      </c>
      <c r="H258" s="42">
        <v>50</v>
      </c>
      <c r="I258" s="89">
        <f t="shared" si="3"/>
        <v>1</v>
      </c>
      <c r="J258" s="90" t="s">
        <v>14</v>
      </c>
      <c r="K258" s="42" t="s">
        <v>64</v>
      </c>
      <c r="L258" s="54" t="s">
        <v>65</v>
      </c>
      <c r="M258" s="70" t="s">
        <v>732</v>
      </c>
    </row>
    <row r="259" s="1" customFormat="1" ht="30" hidden="1" customHeight="1" spans="1:13">
      <c r="A259" s="40">
        <v>257</v>
      </c>
      <c r="B259" s="41">
        <v>313002</v>
      </c>
      <c r="C259" s="42" t="s">
        <v>561</v>
      </c>
      <c r="D259" s="42" t="s">
        <v>569</v>
      </c>
      <c r="E259" s="42" t="s">
        <v>570</v>
      </c>
      <c r="F259" s="43">
        <v>123</v>
      </c>
      <c r="G259" s="43">
        <v>123</v>
      </c>
      <c r="H259" s="42">
        <v>123</v>
      </c>
      <c r="I259" s="89">
        <f t="shared" ref="I259:I322" si="4">H259/G259</f>
        <v>1</v>
      </c>
      <c r="J259" s="90" t="s">
        <v>14</v>
      </c>
      <c r="K259" s="42" t="s">
        <v>64</v>
      </c>
      <c r="L259" s="54" t="s">
        <v>65</v>
      </c>
      <c r="M259" s="70" t="s">
        <v>732</v>
      </c>
    </row>
    <row r="260" s="31" customFormat="1" ht="30" hidden="1" customHeight="1" spans="1:13">
      <c r="A260" s="56">
        <v>258</v>
      </c>
      <c r="B260" s="57">
        <v>314002</v>
      </c>
      <c r="C260" s="58" t="s">
        <v>571</v>
      </c>
      <c r="D260" s="58" t="s">
        <v>572</v>
      </c>
      <c r="E260" s="58" t="s">
        <v>537</v>
      </c>
      <c r="F260" s="62">
        <v>15</v>
      </c>
      <c r="G260" s="56">
        <v>22</v>
      </c>
      <c r="H260" s="58">
        <f>21.4556+2.2446</f>
        <v>23.7002</v>
      </c>
      <c r="I260" s="100">
        <f t="shared" si="4"/>
        <v>1.07728181818182</v>
      </c>
      <c r="J260" s="90" t="s">
        <v>14</v>
      </c>
      <c r="K260" s="58" t="s">
        <v>64</v>
      </c>
      <c r="L260" s="61" t="s">
        <v>65</v>
      </c>
      <c r="M260" s="75" t="s">
        <v>732</v>
      </c>
    </row>
    <row r="261" s="1" customFormat="1" ht="30" hidden="1" customHeight="1" spans="1:13">
      <c r="A261" s="40">
        <v>259</v>
      </c>
      <c r="B261" s="41">
        <v>314002</v>
      </c>
      <c r="C261" s="42" t="s">
        <v>571</v>
      </c>
      <c r="D261" s="42" t="s">
        <v>573</v>
      </c>
      <c r="E261" s="53" t="s">
        <v>574</v>
      </c>
      <c r="F261" s="43">
        <v>50</v>
      </c>
      <c r="G261" s="43">
        <v>50</v>
      </c>
      <c r="H261" s="42">
        <v>50</v>
      </c>
      <c r="I261" s="89">
        <f t="shared" si="4"/>
        <v>1</v>
      </c>
      <c r="J261" s="90" t="s">
        <v>14</v>
      </c>
      <c r="K261" s="42" t="s">
        <v>731</v>
      </c>
      <c r="L261" s="54" t="s">
        <v>65</v>
      </c>
      <c r="M261" s="70" t="s">
        <v>732</v>
      </c>
    </row>
    <row r="262" s="1" customFormat="1" ht="30" hidden="1" customHeight="1" spans="1:13">
      <c r="A262" s="40">
        <v>260</v>
      </c>
      <c r="B262" s="41">
        <v>314002</v>
      </c>
      <c r="C262" s="42" t="s">
        <v>571</v>
      </c>
      <c r="D262" s="42" t="s">
        <v>575</v>
      </c>
      <c r="E262" s="42" t="s">
        <v>576</v>
      </c>
      <c r="F262" s="43">
        <v>75</v>
      </c>
      <c r="G262" s="43">
        <v>75</v>
      </c>
      <c r="H262" s="42">
        <v>75</v>
      </c>
      <c r="I262" s="89">
        <f t="shared" si="4"/>
        <v>1</v>
      </c>
      <c r="J262" s="90" t="s">
        <v>14</v>
      </c>
      <c r="K262" s="42" t="s">
        <v>64</v>
      </c>
      <c r="L262" s="54" t="s">
        <v>733</v>
      </c>
      <c r="M262" s="70" t="s">
        <v>732</v>
      </c>
    </row>
    <row r="263" s="1" customFormat="1" ht="30" hidden="1" customHeight="1" spans="1:13">
      <c r="A263" s="40">
        <v>261</v>
      </c>
      <c r="B263" s="41">
        <v>314002</v>
      </c>
      <c r="C263" s="42" t="s">
        <v>571</v>
      </c>
      <c r="D263" s="42" t="s">
        <v>577</v>
      </c>
      <c r="E263" s="53" t="s">
        <v>578</v>
      </c>
      <c r="F263" s="43">
        <v>50</v>
      </c>
      <c r="G263" s="40">
        <v>50</v>
      </c>
      <c r="H263" s="42">
        <v>50</v>
      </c>
      <c r="I263" s="89">
        <f t="shared" si="4"/>
        <v>1</v>
      </c>
      <c r="J263" s="90" t="s">
        <v>14</v>
      </c>
      <c r="K263" s="42" t="s">
        <v>64</v>
      </c>
      <c r="L263" s="54" t="s">
        <v>733</v>
      </c>
      <c r="M263" s="70" t="s">
        <v>732</v>
      </c>
    </row>
    <row r="264" s="1" customFormat="1" ht="30" hidden="1" customHeight="1" spans="1:13">
      <c r="A264" s="40">
        <v>262</v>
      </c>
      <c r="B264" s="41">
        <v>314002</v>
      </c>
      <c r="C264" s="42" t="s">
        <v>571</v>
      </c>
      <c r="D264" s="42" t="s">
        <v>579</v>
      </c>
      <c r="E264" s="42" t="s">
        <v>580</v>
      </c>
      <c r="F264" s="43">
        <v>115.99</v>
      </c>
      <c r="G264" s="43">
        <v>115.99</v>
      </c>
      <c r="H264" s="42">
        <v>55.2384</v>
      </c>
      <c r="I264" s="89">
        <f t="shared" si="4"/>
        <v>0.476234158117079</v>
      </c>
      <c r="J264" s="90" t="s">
        <v>14</v>
      </c>
      <c r="K264" s="42" t="s">
        <v>64</v>
      </c>
      <c r="L264" s="54" t="s">
        <v>733</v>
      </c>
      <c r="M264" s="70" t="s">
        <v>732</v>
      </c>
    </row>
    <row r="265" s="31" customFormat="1" ht="30" hidden="1" customHeight="1" spans="1:13">
      <c r="A265" s="56">
        <v>263</v>
      </c>
      <c r="B265" s="57">
        <v>314002</v>
      </c>
      <c r="C265" s="58" t="s">
        <v>571</v>
      </c>
      <c r="D265" s="58" t="s">
        <v>581</v>
      </c>
      <c r="E265" s="58" t="s">
        <v>543</v>
      </c>
      <c r="F265" s="62">
        <v>75</v>
      </c>
      <c r="G265" s="62">
        <v>75</v>
      </c>
      <c r="H265" s="58">
        <f>60+14.99876</f>
        <v>74.99876</v>
      </c>
      <c r="I265" s="100">
        <f t="shared" si="4"/>
        <v>0.999983466666667</v>
      </c>
      <c r="J265" s="90" t="s">
        <v>14</v>
      </c>
      <c r="K265" s="58" t="s">
        <v>64</v>
      </c>
      <c r="L265" s="61" t="s">
        <v>734</v>
      </c>
      <c r="M265" s="75" t="s">
        <v>732</v>
      </c>
    </row>
    <row r="266" s="31" customFormat="1" ht="30" hidden="1" customHeight="1" spans="1:13">
      <c r="A266" s="56">
        <v>264</v>
      </c>
      <c r="B266" s="57">
        <v>315002</v>
      </c>
      <c r="C266" s="58" t="s">
        <v>582</v>
      </c>
      <c r="D266" s="58" t="s">
        <v>583</v>
      </c>
      <c r="E266" s="58" t="s">
        <v>543</v>
      </c>
      <c r="F266" s="62">
        <v>60</v>
      </c>
      <c r="G266" s="62">
        <v>60</v>
      </c>
      <c r="H266" s="58">
        <f>30+15+15</f>
        <v>60</v>
      </c>
      <c r="I266" s="100">
        <f t="shared" si="4"/>
        <v>1</v>
      </c>
      <c r="J266" s="90" t="s">
        <v>14</v>
      </c>
      <c r="K266" s="58" t="s">
        <v>64</v>
      </c>
      <c r="L266" s="61" t="s">
        <v>734</v>
      </c>
      <c r="M266" s="75" t="s">
        <v>732</v>
      </c>
    </row>
    <row r="267" s="1" customFormat="1" ht="30" hidden="1" customHeight="1" spans="1:13">
      <c r="A267" s="40">
        <v>265</v>
      </c>
      <c r="B267" s="41">
        <v>315002</v>
      </c>
      <c r="C267" s="42" t="s">
        <v>582</v>
      </c>
      <c r="D267" s="42" t="s">
        <v>584</v>
      </c>
      <c r="E267" s="42" t="s">
        <v>585</v>
      </c>
      <c r="F267" s="43">
        <v>21</v>
      </c>
      <c r="G267" s="43">
        <v>21</v>
      </c>
      <c r="H267" s="42">
        <v>21</v>
      </c>
      <c r="I267" s="89">
        <f t="shared" si="4"/>
        <v>1</v>
      </c>
      <c r="J267" s="90" t="s">
        <v>14</v>
      </c>
      <c r="K267" s="42" t="s">
        <v>64</v>
      </c>
      <c r="L267" s="54" t="s">
        <v>65</v>
      </c>
      <c r="M267" s="70" t="s">
        <v>732</v>
      </c>
    </row>
    <row r="268" s="1" customFormat="1" ht="30" hidden="1" customHeight="1" spans="1:13">
      <c r="A268" s="40">
        <v>266</v>
      </c>
      <c r="B268" s="41">
        <v>315002</v>
      </c>
      <c r="C268" s="42" t="s">
        <v>582</v>
      </c>
      <c r="D268" s="42" t="s">
        <v>586</v>
      </c>
      <c r="E268" s="53" t="s">
        <v>587</v>
      </c>
      <c r="F268" s="43">
        <v>200</v>
      </c>
      <c r="G268" s="43">
        <v>200</v>
      </c>
      <c r="H268" s="42">
        <v>198.22</v>
      </c>
      <c r="I268" s="89">
        <f t="shared" si="4"/>
        <v>0.9911</v>
      </c>
      <c r="J268" s="90" t="s">
        <v>14</v>
      </c>
      <c r="K268" s="42" t="s">
        <v>64</v>
      </c>
      <c r="L268" s="54" t="s">
        <v>65</v>
      </c>
      <c r="M268" s="70" t="s">
        <v>732</v>
      </c>
    </row>
    <row r="269" s="31" customFormat="1" ht="30" hidden="1" customHeight="1" spans="1:13">
      <c r="A269" s="56">
        <v>267</v>
      </c>
      <c r="B269" s="57">
        <v>315002</v>
      </c>
      <c r="C269" s="58" t="s">
        <v>582</v>
      </c>
      <c r="D269" s="58" t="s">
        <v>588</v>
      </c>
      <c r="E269" s="58" t="s">
        <v>589</v>
      </c>
      <c r="F269" s="62">
        <v>144</v>
      </c>
      <c r="G269" s="62">
        <v>144</v>
      </c>
      <c r="H269" s="58">
        <f>80+20+25</f>
        <v>125</v>
      </c>
      <c r="I269" s="100">
        <f t="shared" si="4"/>
        <v>0.868055555555556</v>
      </c>
      <c r="J269" s="90" t="s">
        <v>14</v>
      </c>
      <c r="K269" s="58" t="s">
        <v>64</v>
      </c>
      <c r="L269" s="61" t="s">
        <v>65</v>
      </c>
      <c r="M269" s="75" t="s">
        <v>732</v>
      </c>
    </row>
    <row r="270" s="1" customFormat="1" ht="30" hidden="1" customHeight="1" spans="1:13">
      <c r="A270" s="40">
        <v>268</v>
      </c>
      <c r="B270" s="41">
        <v>315002</v>
      </c>
      <c r="C270" s="42" t="s">
        <v>582</v>
      </c>
      <c r="D270" s="42" t="s">
        <v>590</v>
      </c>
      <c r="E270" s="53" t="s">
        <v>591</v>
      </c>
      <c r="F270" s="43">
        <v>200</v>
      </c>
      <c r="G270" s="43">
        <v>200</v>
      </c>
      <c r="H270" s="42">
        <v>200</v>
      </c>
      <c r="I270" s="89">
        <f t="shared" si="4"/>
        <v>1</v>
      </c>
      <c r="J270" s="90" t="s">
        <v>14</v>
      </c>
      <c r="K270" s="42" t="s">
        <v>731</v>
      </c>
      <c r="L270" s="54" t="s">
        <v>65</v>
      </c>
      <c r="M270" s="70" t="s">
        <v>732</v>
      </c>
    </row>
    <row r="271" s="1" customFormat="1" ht="30" hidden="1" customHeight="1" spans="1:13">
      <c r="A271" s="40">
        <v>269</v>
      </c>
      <c r="B271" s="41">
        <v>315002</v>
      </c>
      <c r="C271" s="53" t="s">
        <v>582</v>
      </c>
      <c r="D271" s="42" t="s">
        <v>592</v>
      </c>
      <c r="E271" s="53" t="s">
        <v>593</v>
      </c>
      <c r="F271" s="43">
        <v>29.6</v>
      </c>
      <c r="G271" s="43">
        <v>29.6</v>
      </c>
      <c r="H271" s="42">
        <v>29.6</v>
      </c>
      <c r="I271" s="89">
        <f t="shared" si="4"/>
        <v>1</v>
      </c>
      <c r="J271" s="90" t="s">
        <v>14</v>
      </c>
      <c r="K271" s="42" t="s">
        <v>731</v>
      </c>
      <c r="L271" s="54" t="s">
        <v>65</v>
      </c>
      <c r="M271" s="70" t="s">
        <v>732</v>
      </c>
    </row>
    <row r="272" s="1" customFormat="1" ht="30" hidden="1" customHeight="1" spans="1:13">
      <c r="A272" s="40">
        <v>270</v>
      </c>
      <c r="B272" s="41">
        <v>316002</v>
      </c>
      <c r="C272" s="42" t="s">
        <v>594</v>
      </c>
      <c r="D272" s="42" t="s">
        <v>595</v>
      </c>
      <c r="E272" s="42" t="s">
        <v>596</v>
      </c>
      <c r="F272" s="43">
        <v>30</v>
      </c>
      <c r="G272" s="40">
        <v>30</v>
      </c>
      <c r="H272" s="42">
        <v>30</v>
      </c>
      <c r="I272" s="89">
        <f t="shared" si="4"/>
        <v>1</v>
      </c>
      <c r="J272" s="90" t="s">
        <v>14</v>
      </c>
      <c r="K272" s="42" t="s">
        <v>64</v>
      </c>
      <c r="L272" s="54" t="s">
        <v>733</v>
      </c>
      <c r="M272" s="70" t="s">
        <v>732</v>
      </c>
    </row>
    <row r="273" s="1" customFormat="1" ht="30" hidden="1" customHeight="1" spans="1:13">
      <c r="A273" s="40">
        <v>271</v>
      </c>
      <c r="B273" s="41">
        <v>316002</v>
      </c>
      <c r="C273" s="42" t="s">
        <v>594</v>
      </c>
      <c r="D273" s="42" t="s">
        <v>597</v>
      </c>
      <c r="E273" s="42" t="s">
        <v>598</v>
      </c>
      <c r="F273" s="43">
        <v>30</v>
      </c>
      <c r="G273" s="43">
        <v>30</v>
      </c>
      <c r="H273" s="42">
        <v>30</v>
      </c>
      <c r="I273" s="89">
        <f t="shared" si="4"/>
        <v>1</v>
      </c>
      <c r="J273" s="90" t="s">
        <v>14</v>
      </c>
      <c r="K273" s="42" t="s">
        <v>64</v>
      </c>
      <c r="L273" s="54" t="s">
        <v>733</v>
      </c>
      <c r="M273" s="70" t="s">
        <v>732</v>
      </c>
    </row>
    <row r="274" s="31" customFormat="1" ht="30" hidden="1" customHeight="1" spans="1:13">
      <c r="A274" s="56">
        <v>272</v>
      </c>
      <c r="B274" s="57">
        <v>317002</v>
      </c>
      <c r="C274" s="58" t="s">
        <v>599</v>
      </c>
      <c r="D274" s="58" t="s">
        <v>600</v>
      </c>
      <c r="E274" s="58" t="s">
        <v>601</v>
      </c>
      <c r="F274" s="62">
        <v>912</v>
      </c>
      <c r="G274" s="62">
        <v>912</v>
      </c>
      <c r="H274" s="58">
        <f>306+18.034425+12.555+100+60</f>
        <v>496.589425</v>
      </c>
      <c r="I274" s="100">
        <f t="shared" si="4"/>
        <v>0.544505948464912</v>
      </c>
      <c r="J274" s="90" t="s">
        <v>14</v>
      </c>
      <c r="K274" s="58" t="s">
        <v>731</v>
      </c>
      <c r="L274" s="61" t="s">
        <v>737</v>
      </c>
      <c r="M274" s="75" t="s">
        <v>732</v>
      </c>
    </row>
    <row r="275" s="1" customFormat="1" ht="30" hidden="1" customHeight="1" spans="1:13">
      <c r="A275" s="40">
        <v>273</v>
      </c>
      <c r="B275" s="41">
        <v>317002</v>
      </c>
      <c r="C275" s="42" t="s">
        <v>599</v>
      </c>
      <c r="D275" s="42" t="s">
        <v>602</v>
      </c>
      <c r="E275" s="42" t="s">
        <v>543</v>
      </c>
      <c r="F275" s="43">
        <v>15</v>
      </c>
      <c r="G275" s="40">
        <v>15</v>
      </c>
      <c r="H275" s="42">
        <v>0</v>
      </c>
      <c r="I275" s="89">
        <f t="shared" si="4"/>
        <v>0</v>
      </c>
      <c r="J275" s="90" t="s">
        <v>14</v>
      </c>
      <c r="K275" s="42" t="s">
        <v>64</v>
      </c>
      <c r="L275" s="54" t="s">
        <v>65</v>
      </c>
      <c r="M275" s="70" t="s">
        <v>732</v>
      </c>
    </row>
    <row r="276" s="1" customFormat="1" ht="30" hidden="1" customHeight="1" spans="1:13">
      <c r="A276" s="40">
        <v>274</v>
      </c>
      <c r="B276" s="41">
        <v>318002</v>
      </c>
      <c r="C276" s="42" t="s">
        <v>603</v>
      </c>
      <c r="D276" s="42" t="s">
        <v>604</v>
      </c>
      <c r="E276" s="42" t="s">
        <v>537</v>
      </c>
      <c r="F276" s="43">
        <v>130</v>
      </c>
      <c r="G276" s="40">
        <v>596</v>
      </c>
      <c r="H276" s="42">
        <v>489.0614</v>
      </c>
      <c r="I276" s="89">
        <f t="shared" si="4"/>
        <v>0.820572818791946</v>
      </c>
      <c r="J276" s="90" t="s">
        <v>14</v>
      </c>
      <c r="K276" s="42" t="s">
        <v>64</v>
      </c>
      <c r="L276" s="54" t="s">
        <v>65</v>
      </c>
      <c r="M276" s="70" t="s">
        <v>732</v>
      </c>
    </row>
    <row r="277" s="1" customFormat="1" ht="30" hidden="1" customHeight="1" spans="1:13">
      <c r="A277" s="40">
        <v>275</v>
      </c>
      <c r="B277" s="41">
        <v>318002</v>
      </c>
      <c r="C277" s="42" t="s">
        <v>603</v>
      </c>
      <c r="D277" s="42" t="s">
        <v>605</v>
      </c>
      <c r="E277" s="53" t="s">
        <v>606</v>
      </c>
      <c r="F277" s="43">
        <v>20</v>
      </c>
      <c r="G277" s="43">
        <v>20</v>
      </c>
      <c r="H277" s="42">
        <v>20</v>
      </c>
      <c r="I277" s="89">
        <f t="shared" si="4"/>
        <v>1</v>
      </c>
      <c r="J277" s="90" t="s">
        <v>14</v>
      </c>
      <c r="K277" s="42" t="s">
        <v>731</v>
      </c>
      <c r="L277" s="54" t="s">
        <v>65</v>
      </c>
      <c r="M277" s="70" t="s">
        <v>732</v>
      </c>
    </row>
    <row r="278" s="1" customFormat="1" ht="30" hidden="1" customHeight="1" spans="1:13">
      <c r="A278" s="40">
        <v>276</v>
      </c>
      <c r="B278" s="41">
        <v>318002</v>
      </c>
      <c r="C278" s="42" t="s">
        <v>603</v>
      </c>
      <c r="D278" s="42" t="s">
        <v>607</v>
      </c>
      <c r="E278" s="42" t="s">
        <v>608</v>
      </c>
      <c r="F278" s="43">
        <v>30</v>
      </c>
      <c r="G278" s="43">
        <v>30</v>
      </c>
      <c r="H278" s="42">
        <v>30</v>
      </c>
      <c r="I278" s="89">
        <f t="shared" si="4"/>
        <v>1</v>
      </c>
      <c r="J278" s="90" t="s">
        <v>14</v>
      </c>
      <c r="K278" s="42" t="s">
        <v>731</v>
      </c>
      <c r="L278" s="54" t="s">
        <v>65</v>
      </c>
      <c r="M278" s="70" t="s">
        <v>732</v>
      </c>
    </row>
    <row r="279" s="1" customFormat="1" ht="30" hidden="1" customHeight="1" spans="1:13">
      <c r="A279" s="40">
        <v>277</v>
      </c>
      <c r="B279" s="41">
        <v>318002</v>
      </c>
      <c r="C279" s="42" t="s">
        <v>603</v>
      </c>
      <c r="D279" s="42" t="s">
        <v>609</v>
      </c>
      <c r="E279" s="42" t="s">
        <v>610</v>
      </c>
      <c r="F279" s="43">
        <v>50</v>
      </c>
      <c r="G279" s="43">
        <v>50</v>
      </c>
      <c r="H279" s="42">
        <v>50</v>
      </c>
      <c r="I279" s="89">
        <f t="shared" si="4"/>
        <v>1</v>
      </c>
      <c r="J279" s="90" t="s">
        <v>14</v>
      </c>
      <c r="K279" s="42" t="s">
        <v>731</v>
      </c>
      <c r="L279" s="54" t="s">
        <v>65</v>
      </c>
      <c r="M279" s="70" t="s">
        <v>732</v>
      </c>
    </row>
    <row r="280" s="1" customFormat="1" ht="30" hidden="1" customHeight="1" spans="1:13">
      <c r="A280" s="40">
        <v>278</v>
      </c>
      <c r="B280" s="41">
        <v>318002</v>
      </c>
      <c r="C280" s="42" t="s">
        <v>603</v>
      </c>
      <c r="D280" s="42" t="s">
        <v>611</v>
      </c>
      <c r="E280" s="53" t="s">
        <v>612</v>
      </c>
      <c r="F280" s="43">
        <v>278</v>
      </c>
      <c r="G280" s="40">
        <v>278</v>
      </c>
      <c r="H280" s="42">
        <v>90.4</v>
      </c>
      <c r="I280" s="89">
        <f t="shared" si="4"/>
        <v>0.325179856115108</v>
      </c>
      <c r="J280" s="90" t="s">
        <v>14</v>
      </c>
      <c r="K280" s="42" t="s">
        <v>64</v>
      </c>
      <c r="L280" s="54" t="s">
        <v>65</v>
      </c>
      <c r="M280" s="70" t="s">
        <v>732</v>
      </c>
    </row>
    <row r="281" s="1" customFormat="1" ht="30" hidden="1" customHeight="1" spans="1:13">
      <c r="A281" s="40">
        <v>279</v>
      </c>
      <c r="B281" s="41">
        <v>318002</v>
      </c>
      <c r="C281" s="42" t="s">
        <v>603</v>
      </c>
      <c r="D281" s="42" t="s">
        <v>613</v>
      </c>
      <c r="E281" s="42" t="s">
        <v>614</v>
      </c>
      <c r="F281" s="43">
        <v>20</v>
      </c>
      <c r="G281" s="43">
        <v>20</v>
      </c>
      <c r="H281" s="42">
        <v>20</v>
      </c>
      <c r="I281" s="89">
        <f t="shared" si="4"/>
        <v>1</v>
      </c>
      <c r="J281" s="90" t="s">
        <v>14</v>
      </c>
      <c r="K281" s="42" t="s">
        <v>731</v>
      </c>
      <c r="L281" s="54" t="s">
        <v>65</v>
      </c>
      <c r="M281" s="70" t="s">
        <v>732</v>
      </c>
    </row>
    <row r="282" s="1" customFormat="1" ht="30" hidden="1" customHeight="1" spans="1:13">
      <c r="A282" s="40">
        <v>280</v>
      </c>
      <c r="B282" s="41">
        <v>318002</v>
      </c>
      <c r="C282" s="42" t="s">
        <v>603</v>
      </c>
      <c r="D282" s="42" t="s">
        <v>615</v>
      </c>
      <c r="E282" s="42" t="s">
        <v>616</v>
      </c>
      <c r="F282" s="43">
        <v>58</v>
      </c>
      <c r="G282" s="43">
        <v>58</v>
      </c>
      <c r="H282" s="42">
        <v>15</v>
      </c>
      <c r="I282" s="89">
        <f t="shared" si="4"/>
        <v>0.258620689655172</v>
      </c>
      <c r="J282" s="90" t="s">
        <v>14</v>
      </c>
      <c r="K282" s="42" t="s">
        <v>64</v>
      </c>
      <c r="L282" s="54" t="s">
        <v>65</v>
      </c>
      <c r="M282" s="70" t="s">
        <v>732</v>
      </c>
    </row>
    <row r="283" s="1" customFormat="1" ht="30" hidden="1" customHeight="1" spans="1:13">
      <c r="A283" s="40">
        <v>281</v>
      </c>
      <c r="B283" s="41">
        <v>401001</v>
      </c>
      <c r="C283" s="42" t="s">
        <v>617</v>
      </c>
      <c r="D283" s="42" t="s">
        <v>618</v>
      </c>
      <c r="E283" s="42" t="s">
        <v>619</v>
      </c>
      <c r="F283" s="78">
        <v>1500</v>
      </c>
      <c r="G283" s="78">
        <v>1500</v>
      </c>
      <c r="H283" s="42">
        <v>1500</v>
      </c>
      <c r="I283" s="89">
        <f t="shared" si="4"/>
        <v>1</v>
      </c>
      <c r="J283" s="90" t="s">
        <v>14</v>
      </c>
      <c r="K283" s="42" t="s">
        <v>64</v>
      </c>
      <c r="L283" s="54" t="s">
        <v>733</v>
      </c>
      <c r="M283" s="70" t="s">
        <v>732</v>
      </c>
    </row>
    <row r="284" s="1" customFormat="1" ht="30" hidden="1" customHeight="1" spans="1:13">
      <c r="A284" s="40">
        <v>282</v>
      </c>
      <c r="B284" s="41">
        <v>401001</v>
      </c>
      <c r="C284" s="42" t="s">
        <v>617</v>
      </c>
      <c r="D284" s="42" t="s">
        <v>620</v>
      </c>
      <c r="E284" s="42" t="s">
        <v>621</v>
      </c>
      <c r="F284" s="43">
        <v>24.03</v>
      </c>
      <c r="G284" s="43">
        <v>24.03</v>
      </c>
      <c r="H284" s="42">
        <v>24.03</v>
      </c>
      <c r="I284" s="89">
        <f t="shared" si="4"/>
        <v>1</v>
      </c>
      <c r="J284" s="90" t="s">
        <v>14</v>
      </c>
      <c r="K284" s="42" t="s">
        <v>64</v>
      </c>
      <c r="L284" s="54" t="s">
        <v>733</v>
      </c>
      <c r="M284" s="70" t="s">
        <v>732</v>
      </c>
    </row>
    <row r="285" s="1" customFormat="1" ht="30" hidden="1" customHeight="1" spans="1:13">
      <c r="A285" s="40">
        <v>283</v>
      </c>
      <c r="B285" s="41">
        <v>401001</v>
      </c>
      <c r="C285" s="42" t="s">
        <v>617</v>
      </c>
      <c r="D285" s="42" t="s">
        <v>622</v>
      </c>
      <c r="E285" s="42" t="s">
        <v>623</v>
      </c>
      <c r="F285" s="43">
        <v>223</v>
      </c>
      <c r="G285" s="43">
        <v>223</v>
      </c>
      <c r="H285" s="42">
        <v>130.52</v>
      </c>
      <c r="I285" s="89">
        <f t="shared" si="4"/>
        <v>0.585291479820628</v>
      </c>
      <c r="J285" s="90" t="s">
        <v>14</v>
      </c>
      <c r="K285" s="42" t="s">
        <v>64</v>
      </c>
      <c r="L285" s="54" t="s">
        <v>737</v>
      </c>
      <c r="M285" s="70" t="s">
        <v>732</v>
      </c>
    </row>
    <row r="286" s="1" customFormat="1" ht="30" hidden="1" customHeight="1" spans="1:13">
      <c r="A286" s="40">
        <v>284</v>
      </c>
      <c r="B286" s="41">
        <v>401001</v>
      </c>
      <c r="C286" s="42" t="s">
        <v>617</v>
      </c>
      <c r="D286" s="42" t="s">
        <v>624</v>
      </c>
      <c r="E286" s="42" t="s">
        <v>625</v>
      </c>
      <c r="F286" s="43">
        <v>130</v>
      </c>
      <c r="G286" s="43">
        <v>130</v>
      </c>
      <c r="H286" s="42">
        <v>130</v>
      </c>
      <c r="I286" s="89">
        <f t="shared" si="4"/>
        <v>1</v>
      </c>
      <c r="J286" s="90" t="s">
        <v>14</v>
      </c>
      <c r="K286" s="42" t="s">
        <v>64</v>
      </c>
      <c r="L286" s="54" t="s">
        <v>737</v>
      </c>
      <c r="M286" s="70" t="s">
        <v>732</v>
      </c>
    </row>
    <row r="287" s="1" customFormat="1" ht="30" hidden="1" customHeight="1" spans="1:13">
      <c r="A287" s="40">
        <v>285</v>
      </c>
      <c r="B287" s="41">
        <v>401001</v>
      </c>
      <c r="C287" s="42" t="s">
        <v>617</v>
      </c>
      <c r="D287" s="42" t="s">
        <v>626</v>
      </c>
      <c r="E287" s="42" t="s">
        <v>627</v>
      </c>
      <c r="F287" s="43">
        <v>83.51</v>
      </c>
      <c r="G287" s="43">
        <v>83.51</v>
      </c>
      <c r="H287" s="42">
        <v>50.57</v>
      </c>
      <c r="I287" s="89">
        <f t="shared" si="4"/>
        <v>0.605556220811879</v>
      </c>
      <c r="J287" s="90" t="s">
        <v>418</v>
      </c>
      <c r="K287" s="42" t="s">
        <v>64</v>
      </c>
      <c r="L287" s="54" t="s">
        <v>737</v>
      </c>
      <c r="M287" s="70" t="s">
        <v>732</v>
      </c>
    </row>
    <row r="288" s="1" customFormat="1" ht="30" hidden="1" customHeight="1" spans="1:13">
      <c r="A288" s="40">
        <v>286</v>
      </c>
      <c r="B288" s="41">
        <v>401001</v>
      </c>
      <c r="C288" s="42" t="s">
        <v>617</v>
      </c>
      <c r="D288" s="42" t="s">
        <v>628</v>
      </c>
      <c r="E288" s="42" t="s">
        <v>629</v>
      </c>
      <c r="F288" s="43">
        <v>88.19</v>
      </c>
      <c r="G288" s="43">
        <v>88.19</v>
      </c>
      <c r="H288" s="42">
        <v>79.17</v>
      </c>
      <c r="I288" s="89">
        <f t="shared" si="4"/>
        <v>0.89772083002608</v>
      </c>
      <c r="J288" s="90" t="s">
        <v>14</v>
      </c>
      <c r="K288" s="42" t="s">
        <v>64</v>
      </c>
      <c r="L288" s="54" t="s">
        <v>733</v>
      </c>
      <c r="M288" s="70" t="s">
        <v>732</v>
      </c>
    </row>
    <row r="289" s="1" customFormat="1" ht="30" hidden="1" customHeight="1" spans="1:13">
      <c r="A289" s="40">
        <v>287</v>
      </c>
      <c r="B289" s="41">
        <v>401001</v>
      </c>
      <c r="C289" s="42" t="s">
        <v>617</v>
      </c>
      <c r="D289" s="42" t="s">
        <v>630</v>
      </c>
      <c r="E289" s="42" t="s">
        <v>631</v>
      </c>
      <c r="F289" s="78">
        <v>1037.51</v>
      </c>
      <c r="G289" s="40">
        <v>954</v>
      </c>
      <c r="H289" s="42">
        <v>568.34</v>
      </c>
      <c r="I289" s="89">
        <f t="shared" si="4"/>
        <v>0.595744234800839</v>
      </c>
      <c r="J289" s="90" t="s">
        <v>418</v>
      </c>
      <c r="K289" s="42" t="s">
        <v>64</v>
      </c>
      <c r="L289" s="54" t="s">
        <v>733</v>
      </c>
      <c r="M289" s="70" t="s">
        <v>732</v>
      </c>
    </row>
    <row r="290" s="1" customFormat="1" ht="30" hidden="1" customHeight="1" spans="1:13">
      <c r="A290" s="40">
        <v>288</v>
      </c>
      <c r="B290" s="41">
        <v>401001</v>
      </c>
      <c r="C290" s="42" t="s">
        <v>617</v>
      </c>
      <c r="D290" s="42" t="s">
        <v>632</v>
      </c>
      <c r="E290" s="42" t="s">
        <v>633</v>
      </c>
      <c r="F290" s="43">
        <v>20</v>
      </c>
      <c r="G290" s="43">
        <v>20</v>
      </c>
      <c r="H290" s="42">
        <v>20</v>
      </c>
      <c r="I290" s="89">
        <f t="shared" si="4"/>
        <v>1</v>
      </c>
      <c r="J290" s="90" t="s">
        <v>14</v>
      </c>
      <c r="K290" s="42" t="s">
        <v>64</v>
      </c>
      <c r="L290" s="54" t="s">
        <v>734</v>
      </c>
      <c r="M290" s="70" t="s">
        <v>732</v>
      </c>
    </row>
    <row r="291" s="1" customFormat="1" ht="30" hidden="1" customHeight="1" spans="1:13">
      <c r="A291" s="40">
        <v>289</v>
      </c>
      <c r="B291" s="41">
        <v>401001</v>
      </c>
      <c r="C291" s="42" t="s">
        <v>617</v>
      </c>
      <c r="D291" s="42" t="s">
        <v>634</v>
      </c>
      <c r="E291" s="42" t="s">
        <v>635</v>
      </c>
      <c r="F291" s="43">
        <v>30</v>
      </c>
      <c r="G291" s="43">
        <v>30</v>
      </c>
      <c r="H291" s="42">
        <v>27</v>
      </c>
      <c r="I291" s="89">
        <f t="shared" si="4"/>
        <v>0.9</v>
      </c>
      <c r="J291" s="90" t="s">
        <v>418</v>
      </c>
      <c r="K291" s="42" t="s">
        <v>64</v>
      </c>
      <c r="L291" s="54" t="s">
        <v>65</v>
      </c>
      <c r="M291" s="70" t="s">
        <v>732</v>
      </c>
    </row>
    <row r="292" s="1" customFormat="1" ht="30" hidden="1" customHeight="1" spans="1:13">
      <c r="A292" s="40">
        <v>290</v>
      </c>
      <c r="B292" s="41">
        <v>401001</v>
      </c>
      <c r="C292" s="42" t="s">
        <v>617</v>
      </c>
      <c r="D292" s="42" t="s">
        <v>636</v>
      </c>
      <c r="E292" s="42" t="s">
        <v>637</v>
      </c>
      <c r="F292" s="43">
        <v>928</v>
      </c>
      <c r="G292" s="40">
        <v>705</v>
      </c>
      <c r="H292" s="42">
        <v>203.07</v>
      </c>
      <c r="I292" s="89">
        <f t="shared" si="4"/>
        <v>0.288042553191489</v>
      </c>
      <c r="J292" s="90" t="s">
        <v>418</v>
      </c>
      <c r="K292" s="42" t="s">
        <v>64</v>
      </c>
      <c r="L292" s="54" t="s">
        <v>733</v>
      </c>
      <c r="M292" s="70" t="s">
        <v>732</v>
      </c>
    </row>
    <row r="293" s="1" customFormat="1" ht="30" hidden="1" customHeight="1" spans="1:13">
      <c r="A293" s="40">
        <v>291</v>
      </c>
      <c r="B293" s="41">
        <v>402001</v>
      </c>
      <c r="C293" s="42" t="s">
        <v>638</v>
      </c>
      <c r="D293" s="42" t="s">
        <v>639</v>
      </c>
      <c r="E293" s="53" t="s">
        <v>640</v>
      </c>
      <c r="F293" s="43">
        <v>47.5</v>
      </c>
      <c r="G293" s="43">
        <v>47.5</v>
      </c>
      <c r="H293" s="42">
        <v>47.5</v>
      </c>
      <c r="I293" s="89">
        <f t="shared" si="4"/>
        <v>1</v>
      </c>
      <c r="J293" s="90" t="s">
        <v>14</v>
      </c>
      <c r="K293" s="42" t="s">
        <v>731</v>
      </c>
      <c r="L293" s="54" t="s">
        <v>65</v>
      </c>
      <c r="M293" s="70" t="s">
        <v>732</v>
      </c>
    </row>
    <row r="294" s="1" customFormat="1" ht="30" hidden="1" customHeight="1" spans="1:13">
      <c r="A294" s="40">
        <v>292</v>
      </c>
      <c r="B294" s="41">
        <v>402001</v>
      </c>
      <c r="C294" s="42" t="s">
        <v>638</v>
      </c>
      <c r="D294" s="42" t="s">
        <v>641</v>
      </c>
      <c r="E294" s="42" t="s">
        <v>642</v>
      </c>
      <c r="F294" s="43">
        <v>10</v>
      </c>
      <c r="G294" s="43">
        <v>10</v>
      </c>
      <c r="H294" s="42">
        <v>10</v>
      </c>
      <c r="I294" s="89">
        <f t="shared" si="4"/>
        <v>1</v>
      </c>
      <c r="J294" s="90" t="s">
        <v>14</v>
      </c>
      <c r="K294" s="42" t="s">
        <v>731</v>
      </c>
      <c r="L294" s="54" t="s">
        <v>65</v>
      </c>
      <c r="M294" s="70" t="s">
        <v>732</v>
      </c>
    </row>
    <row r="295" s="1" customFormat="1" ht="30" hidden="1" customHeight="1" spans="1:13">
      <c r="A295" s="40">
        <v>293</v>
      </c>
      <c r="B295" s="41">
        <v>402001</v>
      </c>
      <c r="C295" s="42" t="s">
        <v>638</v>
      </c>
      <c r="D295" s="42" t="s">
        <v>643</v>
      </c>
      <c r="E295" s="42" t="s">
        <v>644</v>
      </c>
      <c r="F295" s="43">
        <v>30</v>
      </c>
      <c r="G295" s="43">
        <v>30</v>
      </c>
      <c r="H295" s="42">
        <v>30</v>
      </c>
      <c r="I295" s="89">
        <f t="shared" si="4"/>
        <v>1</v>
      </c>
      <c r="J295" s="90" t="s">
        <v>14</v>
      </c>
      <c r="K295" s="42" t="s">
        <v>731</v>
      </c>
      <c r="L295" s="54" t="s">
        <v>65</v>
      </c>
      <c r="M295" s="70" t="s">
        <v>732</v>
      </c>
    </row>
    <row r="296" s="1" customFormat="1" ht="30" hidden="1" customHeight="1" spans="1:13">
      <c r="A296" s="40">
        <v>294</v>
      </c>
      <c r="B296" s="41">
        <v>402001</v>
      </c>
      <c r="C296" s="42" t="s">
        <v>638</v>
      </c>
      <c r="D296" s="42" t="s">
        <v>645</v>
      </c>
      <c r="E296" s="42" t="s">
        <v>646</v>
      </c>
      <c r="F296" s="43">
        <v>5</v>
      </c>
      <c r="G296" s="43">
        <v>5</v>
      </c>
      <c r="H296" s="42">
        <v>5</v>
      </c>
      <c r="I296" s="89">
        <f t="shared" si="4"/>
        <v>1</v>
      </c>
      <c r="J296" s="90" t="s">
        <v>14</v>
      </c>
      <c r="K296" s="42" t="s">
        <v>731</v>
      </c>
      <c r="L296" s="54" t="s">
        <v>65</v>
      </c>
      <c r="M296" s="70" t="s">
        <v>732</v>
      </c>
    </row>
    <row r="297" s="1" customFormat="1" ht="30" hidden="1" customHeight="1" spans="1:13">
      <c r="A297" s="40">
        <v>295</v>
      </c>
      <c r="B297" s="41">
        <v>402001</v>
      </c>
      <c r="C297" s="42" t="s">
        <v>638</v>
      </c>
      <c r="D297" s="42" t="s">
        <v>647</v>
      </c>
      <c r="E297" s="42" t="s">
        <v>648</v>
      </c>
      <c r="F297" s="43">
        <v>42.2</v>
      </c>
      <c r="G297" s="43">
        <v>42.2</v>
      </c>
      <c r="H297" s="42">
        <v>42.2</v>
      </c>
      <c r="I297" s="89">
        <f t="shared" si="4"/>
        <v>1</v>
      </c>
      <c r="J297" s="90" t="s">
        <v>14</v>
      </c>
      <c r="K297" s="42" t="s">
        <v>731</v>
      </c>
      <c r="L297" s="54" t="s">
        <v>65</v>
      </c>
      <c r="M297" s="70" t="s">
        <v>732</v>
      </c>
    </row>
    <row r="298" s="1" customFormat="1" ht="30" hidden="1" customHeight="1" spans="1:13">
      <c r="A298" s="40">
        <v>296</v>
      </c>
      <c r="B298" s="41">
        <v>403001</v>
      </c>
      <c r="C298" s="42" t="s">
        <v>649</v>
      </c>
      <c r="D298" s="42" t="s">
        <v>650</v>
      </c>
      <c r="E298" s="42" t="s">
        <v>651</v>
      </c>
      <c r="F298" s="43">
        <v>50</v>
      </c>
      <c r="G298" s="43">
        <v>50</v>
      </c>
      <c r="H298" s="42">
        <v>50</v>
      </c>
      <c r="I298" s="89">
        <f t="shared" si="4"/>
        <v>1</v>
      </c>
      <c r="J298" s="90" t="s">
        <v>14</v>
      </c>
      <c r="K298" s="42" t="s">
        <v>64</v>
      </c>
      <c r="L298" s="54" t="s">
        <v>734</v>
      </c>
      <c r="M298" s="70" t="s">
        <v>732</v>
      </c>
    </row>
    <row r="299" s="1" customFormat="1" ht="30" hidden="1" customHeight="1" spans="1:13">
      <c r="A299" s="40">
        <v>297</v>
      </c>
      <c r="B299" s="41">
        <v>403001</v>
      </c>
      <c r="C299" s="42" t="s">
        <v>649</v>
      </c>
      <c r="D299" s="42" t="s">
        <v>652</v>
      </c>
      <c r="E299" s="42" t="s">
        <v>653</v>
      </c>
      <c r="F299" s="43">
        <v>50</v>
      </c>
      <c r="G299" s="43">
        <v>50</v>
      </c>
      <c r="H299" s="42">
        <v>50</v>
      </c>
      <c r="I299" s="89">
        <f t="shared" si="4"/>
        <v>1</v>
      </c>
      <c r="J299" s="90" t="s">
        <v>14</v>
      </c>
      <c r="K299" s="42" t="s">
        <v>64</v>
      </c>
      <c r="L299" s="54" t="s">
        <v>65</v>
      </c>
      <c r="M299" s="70" t="s">
        <v>732</v>
      </c>
    </row>
    <row r="300" s="1" customFormat="1" ht="30" hidden="1" customHeight="1" spans="1:13">
      <c r="A300" s="40">
        <v>298</v>
      </c>
      <c r="B300" s="103">
        <v>403001</v>
      </c>
      <c r="C300" s="53" t="s">
        <v>649</v>
      </c>
      <c r="D300" s="63" t="s">
        <v>654</v>
      </c>
      <c r="E300" s="63" t="s">
        <v>655</v>
      </c>
      <c r="F300" s="62">
        <v>0.3</v>
      </c>
      <c r="G300" s="62">
        <v>0.3</v>
      </c>
      <c r="H300" s="63">
        <v>0.3</v>
      </c>
      <c r="I300" s="105">
        <f t="shared" si="4"/>
        <v>1</v>
      </c>
      <c r="J300" s="90" t="s">
        <v>14</v>
      </c>
      <c r="K300" s="53" t="s">
        <v>64</v>
      </c>
      <c r="L300" s="99" t="s">
        <v>65</v>
      </c>
      <c r="M300" s="70" t="s">
        <v>732</v>
      </c>
    </row>
    <row r="301" s="1" customFormat="1" ht="30" hidden="1" customHeight="1" spans="1:13">
      <c r="A301" s="40">
        <v>299</v>
      </c>
      <c r="B301" s="41">
        <v>405001</v>
      </c>
      <c r="C301" s="42" t="s">
        <v>53</v>
      </c>
      <c r="D301" s="42" t="s">
        <v>54</v>
      </c>
      <c r="E301" s="42" t="s">
        <v>55</v>
      </c>
      <c r="F301" s="106">
        <v>1560</v>
      </c>
      <c r="G301" s="106">
        <v>1560</v>
      </c>
      <c r="H301" s="106">
        <v>1560</v>
      </c>
      <c r="I301" s="89">
        <f t="shared" si="4"/>
        <v>1</v>
      </c>
      <c r="J301" s="53" t="s">
        <v>14</v>
      </c>
      <c r="K301" s="42" t="s">
        <v>64</v>
      </c>
      <c r="L301" s="54" t="s">
        <v>65</v>
      </c>
      <c r="M301" s="70" t="s">
        <v>736</v>
      </c>
    </row>
    <row r="302" s="1" customFormat="1" ht="30" hidden="1" customHeight="1" spans="1:13">
      <c r="A302" s="40">
        <v>300</v>
      </c>
      <c r="B302" s="41">
        <v>405001</v>
      </c>
      <c r="C302" s="42" t="s">
        <v>53</v>
      </c>
      <c r="D302" s="42" t="s">
        <v>656</v>
      </c>
      <c r="E302" s="42" t="s">
        <v>657</v>
      </c>
      <c r="F302" s="43">
        <v>420</v>
      </c>
      <c r="G302" s="43">
        <v>420</v>
      </c>
      <c r="H302" s="42">
        <v>268</v>
      </c>
      <c r="I302" s="89">
        <f t="shared" si="4"/>
        <v>0.638095238095238</v>
      </c>
      <c r="J302" s="90" t="s">
        <v>418</v>
      </c>
      <c r="K302" s="42" t="s">
        <v>64</v>
      </c>
      <c r="L302" s="54" t="s">
        <v>65</v>
      </c>
      <c r="M302" s="70" t="s">
        <v>732</v>
      </c>
    </row>
    <row r="303" s="1" customFormat="1" ht="30" hidden="1" customHeight="1" spans="1:13">
      <c r="A303" s="40">
        <v>301</v>
      </c>
      <c r="B303" s="41">
        <v>405001</v>
      </c>
      <c r="C303" s="42" t="s">
        <v>53</v>
      </c>
      <c r="D303" s="42" t="s">
        <v>658</v>
      </c>
      <c r="E303" s="42" t="s">
        <v>659</v>
      </c>
      <c r="F303" s="43">
        <v>80</v>
      </c>
      <c r="G303" s="43">
        <v>80</v>
      </c>
      <c r="H303" s="42">
        <v>78.6</v>
      </c>
      <c r="I303" s="89">
        <f t="shared" si="4"/>
        <v>0.9825</v>
      </c>
      <c r="J303" s="90" t="s">
        <v>14</v>
      </c>
      <c r="K303" s="42" t="s">
        <v>64</v>
      </c>
      <c r="L303" s="54" t="s">
        <v>65</v>
      </c>
      <c r="M303" s="70" t="s">
        <v>732</v>
      </c>
    </row>
    <row r="304" s="1" customFormat="1" ht="30" hidden="1" customHeight="1" spans="1:13">
      <c r="A304" s="40">
        <v>302</v>
      </c>
      <c r="B304" s="41">
        <v>405001</v>
      </c>
      <c r="C304" s="42" t="s">
        <v>53</v>
      </c>
      <c r="D304" s="42" t="s">
        <v>660</v>
      </c>
      <c r="E304" s="42" t="s">
        <v>661</v>
      </c>
      <c r="F304" s="43">
        <v>630</v>
      </c>
      <c r="G304" s="43">
        <v>630</v>
      </c>
      <c r="H304" s="42">
        <v>504</v>
      </c>
      <c r="I304" s="89">
        <f t="shared" si="4"/>
        <v>0.8</v>
      </c>
      <c r="J304" s="90" t="s">
        <v>418</v>
      </c>
      <c r="K304" s="42" t="s">
        <v>64</v>
      </c>
      <c r="L304" s="54" t="s">
        <v>65</v>
      </c>
      <c r="M304" s="70" t="s">
        <v>732</v>
      </c>
    </row>
    <row r="305" s="1" customFormat="1" ht="30" hidden="1" customHeight="1" spans="1:13">
      <c r="A305" s="40">
        <v>303</v>
      </c>
      <c r="B305" s="41">
        <v>405001</v>
      </c>
      <c r="C305" s="42" t="s">
        <v>53</v>
      </c>
      <c r="D305" s="42" t="s">
        <v>662</v>
      </c>
      <c r="E305" s="42" t="s">
        <v>663</v>
      </c>
      <c r="F305" s="43">
        <v>333.82</v>
      </c>
      <c r="G305" s="43">
        <v>333.82</v>
      </c>
      <c r="H305" s="42">
        <v>333.82</v>
      </c>
      <c r="I305" s="89">
        <f t="shared" si="4"/>
        <v>1</v>
      </c>
      <c r="J305" s="90" t="s">
        <v>14</v>
      </c>
      <c r="K305" s="42" t="s">
        <v>731</v>
      </c>
      <c r="L305" s="54" t="s">
        <v>65</v>
      </c>
      <c r="M305" s="70" t="s">
        <v>732</v>
      </c>
    </row>
    <row r="306" s="1" customFormat="1" ht="30" hidden="1" customHeight="1" spans="1:13">
      <c r="A306" s="40">
        <v>304</v>
      </c>
      <c r="B306" s="41">
        <v>406001</v>
      </c>
      <c r="C306" s="42" t="s">
        <v>664</v>
      </c>
      <c r="D306" s="42" t="s">
        <v>665</v>
      </c>
      <c r="E306" s="42" t="s">
        <v>666</v>
      </c>
      <c r="F306" s="43">
        <v>5.09</v>
      </c>
      <c r="G306" s="43">
        <v>5.09</v>
      </c>
      <c r="H306" s="42">
        <v>0.32</v>
      </c>
      <c r="I306" s="89">
        <f t="shared" si="4"/>
        <v>0.06286836935167</v>
      </c>
      <c r="J306" s="90" t="s">
        <v>14</v>
      </c>
      <c r="K306" s="42" t="s">
        <v>64</v>
      </c>
      <c r="L306" s="54" t="s">
        <v>65</v>
      </c>
      <c r="M306" s="70" t="s">
        <v>732</v>
      </c>
    </row>
    <row r="307" s="1" customFormat="1" ht="30" hidden="1" customHeight="1" spans="1:13">
      <c r="A307" s="40">
        <v>305</v>
      </c>
      <c r="B307" s="41">
        <v>407001</v>
      </c>
      <c r="C307" s="42" t="s">
        <v>56</v>
      </c>
      <c r="D307" s="42" t="s">
        <v>57</v>
      </c>
      <c r="E307" s="42" t="s">
        <v>58</v>
      </c>
      <c r="F307" s="106">
        <v>1600</v>
      </c>
      <c r="G307" s="106">
        <v>1600</v>
      </c>
      <c r="H307" s="106">
        <v>1570.21</v>
      </c>
      <c r="I307" s="89">
        <f t="shared" si="4"/>
        <v>0.98138125</v>
      </c>
      <c r="J307" s="53" t="s">
        <v>14</v>
      </c>
      <c r="K307" s="42" t="s">
        <v>64</v>
      </c>
      <c r="L307" s="54" t="s">
        <v>65</v>
      </c>
      <c r="M307" s="70" t="s">
        <v>736</v>
      </c>
    </row>
    <row r="308" s="1" customFormat="1" ht="30" hidden="1" customHeight="1" spans="1:13">
      <c r="A308" s="40">
        <v>306</v>
      </c>
      <c r="B308" s="41">
        <v>407001</v>
      </c>
      <c r="C308" s="42" t="s">
        <v>56</v>
      </c>
      <c r="D308" s="42" t="s">
        <v>667</v>
      </c>
      <c r="E308" s="42" t="s">
        <v>668</v>
      </c>
      <c r="F308" s="78">
        <v>3770</v>
      </c>
      <c r="G308" s="78">
        <v>3770</v>
      </c>
      <c r="H308" s="42">
        <v>3770</v>
      </c>
      <c r="I308" s="89">
        <f t="shared" si="4"/>
        <v>1</v>
      </c>
      <c r="J308" s="90" t="s">
        <v>14</v>
      </c>
      <c r="K308" s="42" t="s">
        <v>731</v>
      </c>
      <c r="L308" s="54" t="s">
        <v>65</v>
      </c>
      <c r="M308" s="70" t="s">
        <v>732</v>
      </c>
    </row>
    <row r="309" s="1" customFormat="1" ht="30" hidden="1" customHeight="1" spans="1:13">
      <c r="A309" s="40">
        <v>307</v>
      </c>
      <c r="B309" s="41">
        <v>407001</v>
      </c>
      <c r="C309" s="42" t="s">
        <v>56</v>
      </c>
      <c r="D309" s="42" t="s">
        <v>669</v>
      </c>
      <c r="E309" s="42" t="s">
        <v>670</v>
      </c>
      <c r="F309" s="43">
        <v>50.24</v>
      </c>
      <c r="G309" s="43">
        <v>50.24</v>
      </c>
      <c r="H309" s="42">
        <v>50.24</v>
      </c>
      <c r="I309" s="89">
        <f t="shared" si="4"/>
        <v>1</v>
      </c>
      <c r="J309" s="90" t="s">
        <v>14</v>
      </c>
      <c r="K309" s="42" t="s">
        <v>64</v>
      </c>
      <c r="L309" s="54" t="s">
        <v>737</v>
      </c>
      <c r="M309" s="70" t="s">
        <v>732</v>
      </c>
    </row>
    <row r="310" s="1" customFormat="1" ht="30" hidden="1" customHeight="1" spans="1:13">
      <c r="A310" s="40">
        <v>308</v>
      </c>
      <c r="B310" s="41">
        <v>407001</v>
      </c>
      <c r="C310" s="42" t="s">
        <v>56</v>
      </c>
      <c r="D310" s="42" t="s">
        <v>671</v>
      </c>
      <c r="E310" s="42" t="s">
        <v>672</v>
      </c>
      <c r="F310" s="43">
        <v>14.5</v>
      </c>
      <c r="G310" s="43">
        <v>14.5</v>
      </c>
      <c r="H310" s="42">
        <v>14.5</v>
      </c>
      <c r="I310" s="89">
        <f t="shared" si="4"/>
        <v>1</v>
      </c>
      <c r="J310" s="90" t="s">
        <v>14</v>
      </c>
      <c r="K310" s="42" t="s">
        <v>731</v>
      </c>
      <c r="L310" s="54" t="s">
        <v>65</v>
      </c>
      <c r="M310" s="70" t="s">
        <v>732</v>
      </c>
    </row>
    <row r="311" s="1" customFormat="1" ht="30" hidden="1" customHeight="1" spans="1:13">
      <c r="A311" s="40">
        <v>309</v>
      </c>
      <c r="B311" s="41">
        <v>407001</v>
      </c>
      <c r="C311" s="42" t="s">
        <v>56</v>
      </c>
      <c r="D311" s="42" t="s">
        <v>673</v>
      </c>
      <c r="E311" s="42" t="s">
        <v>674</v>
      </c>
      <c r="F311" s="43">
        <v>30</v>
      </c>
      <c r="G311" s="43">
        <v>30</v>
      </c>
      <c r="H311" s="42">
        <v>30</v>
      </c>
      <c r="I311" s="89">
        <f t="shared" si="4"/>
        <v>1</v>
      </c>
      <c r="J311" s="90" t="s">
        <v>14</v>
      </c>
      <c r="K311" s="42" t="s">
        <v>731</v>
      </c>
      <c r="L311" s="54" t="s">
        <v>65</v>
      </c>
      <c r="M311" s="70" t="s">
        <v>732</v>
      </c>
    </row>
    <row r="312" s="1" customFormat="1" ht="30" hidden="1" customHeight="1" spans="1:13">
      <c r="A312" s="40">
        <v>310</v>
      </c>
      <c r="B312" s="41">
        <v>407001</v>
      </c>
      <c r="C312" s="42" t="s">
        <v>56</v>
      </c>
      <c r="D312" s="42" t="s">
        <v>675</v>
      </c>
      <c r="E312" s="42" t="s">
        <v>676</v>
      </c>
      <c r="F312" s="43">
        <v>220</v>
      </c>
      <c r="G312" s="43">
        <v>220</v>
      </c>
      <c r="H312" s="42">
        <v>200</v>
      </c>
      <c r="I312" s="89">
        <f t="shared" si="4"/>
        <v>0.909090909090909</v>
      </c>
      <c r="J312" s="90" t="s">
        <v>14</v>
      </c>
      <c r="K312" s="42" t="s">
        <v>64</v>
      </c>
      <c r="L312" s="54" t="s">
        <v>733</v>
      </c>
      <c r="M312" s="70" t="s">
        <v>732</v>
      </c>
    </row>
    <row r="313" s="1" customFormat="1" ht="30" hidden="1" customHeight="1" spans="1:13">
      <c r="A313" s="40">
        <v>311</v>
      </c>
      <c r="B313" s="41">
        <v>407001</v>
      </c>
      <c r="C313" s="42" t="s">
        <v>56</v>
      </c>
      <c r="D313" s="42" t="s">
        <v>677</v>
      </c>
      <c r="E313" s="42" t="s">
        <v>678</v>
      </c>
      <c r="F313" s="43">
        <v>641.98</v>
      </c>
      <c r="G313" s="43">
        <v>641.98</v>
      </c>
      <c r="H313" s="42">
        <v>144</v>
      </c>
      <c r="I313" s="89">
        <f t="shared" si="4"/>
        <v>0.224306053148073</v>
      </c>
      <c r="J313" s="90" t="s">
        <v>14</v>
      </c>
      <c r="K313" s="42" t="s">
        <v>64</v>
      </c>
      <c r="L313" s="54" t="s">
        <v>737</v>
      </c>
      <c r="M313" s="70" t="s">
        <v>732</v>
      </c>
    </row>
    <row r="314" s="1" customFormat="1" ht="30" hidden="1" customHeight="1" spans="1:13">
      <c r="A314" s="40">
        <v>312</v>
      </c>
      <c r="B314" s="41">
        <v>407001</v>
      </c>
      <c r="C314" s="42" t="s">
        <v>56</v>
      </c>
      <c r="D314" s="42" t="s">
        <v>679</v>
      </c>
      <c r="E314" s="63" t="s">
        <v>743</v>
      </c>
      <c r="F314" s="78">
        <v>3364</v>
      </c>
      <c r="G314" s="40">
        <v>2305</v>
      </c>
      <c r="H314" s="42">
        <f>713.38+442</f>
        <v>1155.38</v>
      </c>
      <c r="I314" s="89">
        <f t="shared" si="4"/>
        <v>0.501249457700651</v>
      </c>
      <c r="J314" s="90" t="s">
        <v>418</v>
      </c>
      <c r="K314" s="42" t="s">
        <v>64</v>
      </c>
      <c r="L314" s="54" t="s">
        <v>737</v>
      </c>
      <c r="M314" s="70" t="s">
        <v>732</v>
      </c>
    </row>
    <row r="315" s="1" customFormat="1" ht="30" hidden="1" customHeight="1" spans="1:13">
      <c r="A315" s="40">
        <v>313</v>
      </c>
      <c r="B315" s="41">
        <v>407001</v>
      </c>
      <c r="C315" s="42" t="s">
        <v>56</v>
      </c>
      <c r="D315" s="42" t="s">
        <v>681</v>
      </c>
      <c r="E315" s="42" t="s">
        <v>682</v>
      </c>
      <c r="F315" s="43">
        <v>74</v>
      </c>
      <c r="G315" s="43">
        <v>74</v>
      </c>
      <c r="H315" s="42">
        <v>74</v>
      </c>
      <c r="I315" s="89">
        <f t="shared" si="4"/>
        <v>1</v>
      </c>
      <c r="J315" s="90" t="s">
        <v>14</v>
      </c>
      <c r="K315" s="42" t="s">
        <v>731</v>
      </c>
      <c r="L315" s="54" t="s">
        <v>65</v>
      </c>
      <c r="M315" s="70" t="s">
        <v>732</v>
      </c>
    </row>
    <row r="316" s="1" customFormat="1" ht="30" hidden="1" customHeight="1" spans="1:13">
      <c r="A316" s="40">
        <v>314</v>
      </c>
      <c r="B316" s="41">
        <v>407001</v>
      </c>
      <c r="C316" s="42" t="s">
        <v>56</v>
      </c>
      <c r="D316" s="42" t="s">
        <v>683</v>
      </c>
      <c r="E316" s="53" t="s">
        <v>744</v>
      </c>
      <c r="F316" s="43">
        <v>694.3</v>
      </c>
      <c r="G316" s="43">
        <v>694.3</v>
      </c>
      <c r="H316" s="42">
        <v>0</v>
      </c>
      <c r="I316" s="89">
        <f t="shared" si="4"/>
        <v>0</v>
      </c>
      <c r="J316" s="90" t="s">
        <v>14</v>
      </c>
      <c r="K316" s="42" t="s">
        <v>64</v>
      </c>
      <c r="L316" s="54" t="s">
        <v>737</v>
      </c>
      <c r="M316" s="70" t="s">
        <v>732</v>
      </c>
    </row>
    <row r="317" s="1" customFormat="1" ht="30" hidden="1" customHeight="1" spans="1:13">
      <c r="A317" s="40">
        <v>315</v>
      </c>
      <c r="B317" s="41">
        <v>407001</v>
      </c>
      <c r="C317" s="42" t="s">
        <v>56</v>
      </c>
      <c r="D317" s="42" t="s">
        <v>685</v>
      </c>
      <c r="E317" s="42" t="s">
        <v>686</v>
      </c>
      <c r="F317" s="43">
        <v>8.5</v>
      </c>
      <c r="G317" s="43">
        <v>8.5</v>
      </c>
      <c r="H317" s="42">
        <v>8.5</v>
      </c>
      <c r="I317" s="89">
        <f t="shared" si="4"/>
        <v>1</v>
      </c>
      <c r="J317" s="90" t="s">
        <v>14</v>
      </c>
      <c r="K317" s="42" t="s">
        <v>731</v>
      </c>
      <c r="L317" s="54" t="s">
        <v>65</v>
      </c>
      <c r="M317" s="70" t="s">
        <v>732</v>
      </c>
    </row>
    <row r="318" s="1" customFormat="1" ht="30" hidden="1" customHeight="1" spans="1:13">
      <c r="A318" s="40">
        <v>316</v>
      </c>
      <c r="B318" s="41">
        <v>407001</v>
      </c>
      <c r="C318" s="42" t="s">
        <v>56</v>
      </c>
      <c r="D318" s="42" t="s">
        <v>687</v>
      </c>
      <c r="E318" s="53" t="s">
        <v>688</v>
      </c>
      <c r="F318" s="43">
        <v>402.9</v>
      </c>
      <c r="G318" s="43">
        <v>402.9</v>
      </c>
      <c r="H318" s="42">
        <v>350</v>
      </c>
      <c r="I318" s="89">
        <f t="shared" si="4"/>
        <v>0.868701911144205</v>
      </c>
      <c r="J318" s="90" t="s">
        <v>14</v>
      </c>
      <c r="K318" s="42" t="s">
        <v>64</v>
      </c>
      <c r="L318" s="54" t="s">
        <v>737</v>
      </c>
      <c r="M318" s="70" t="s">
        <v>732</v>
      </c>
    </row>
    <row r="319" s="1" customFormat="1" ht="30" hidden="1" customHeight="1" spans="1:13">
      <c r="A319" s="40">
        <v>317</v>
      </c>
      <c r="B319" s="41">
        <v>408001</v>
      </c>
      <c r="C319" s="42" t="s">
        <v>689</v>
      </c>
      <c r="D319" s="42" t="s">
        <v>690</v>
      </c>
      <c r="E319" s="42" t="s">
        <v>691</v>
      </c>
      <c r="F319" s="43">
        <v>254.9</v>
      </c>
      <c r="G319" s="43">
        <v>254.9</v>
      </c>
      <c r="H319" s="42">
        <v>180</v>
      </c>
      <c r="I319" s="89">
        <f t="shared" si="4"/>
        <v>0.706159278148293</v>
      </c>
      <c r="J319" s="90" t="s">
        <v>418</v>
      </c>
      <c r="K319" s="42" t="s">
        <v>64</v>
      </c>
      <c r="L319" s="54" t="s">
        <v>734</v>
      </c>
      <c r="M319" s="70" t="s">
        <v>732</v>
      </c>
    </row>
    <row r="320" s="1" customFormat="1" ht="30" hidden="1" customHeight="1" spans="1:13">
      <c r="A320" s="40">
        <v>318</v>
      </c>
      <c r="B320" s="41">
        <v>408001</v>
      </c>
      <c r="C320" s="42" t="s">
        <v>689</v>
      </c>
      <c r="D320" s="42" t="s">
        <v>692</v>
      </c>
      <c r="E320" s="42" t="s">
        <v>693</v>
      </c>
      <c r="F320" s="43">
        <v>5</v>
      </c>
      <c r="G320" s="43">
        <v>5</v>
      </c>
      <c r="H320" s="42">
        <v>5</v>
      </c>
      <c r="I320" s="89">
        <f t="shared" si="4"/>
        <v>1</v>
      </c>
      <c r="J320" s="90" t="s">
        <v>14</v>
      </c>
      <c r="K320" s="42" t="s">
        <v>731</v>
      </c>
      <c r="L320" s="54" t="s">
        <v>65</v>
      </c>
      <c r="M320" s="70" t="s">
        <v>732</v>
      </c>
    </row>
    <row r="321" s="1" customFormat="1" ht="30" hidden="1" customHeight="1" spans="1:13">
      <c r="A321" s="40">
        <v>319</v>
      </c>
      <c r="B321" s="41">
        <v>408001</v>
      </c>
      <c r="C321" s="42" t="s">
        <v>689</v>
      </c>
      <c r="D321" s="42" t="s">
        <v>694</v>
      </c>
      <c r="E321" s="42" t="s">
        <v>695</v>
      </c>
      <c r="F321" s="43">
        <v>324.91</v>
      </c>
      <c r="G321" s="43">
        <v>324.91</v>
      </c>
      <c r="H321" s="42">
        <v>324.91</v>
      </c>
      <c r="I321" s="89">
        <f t="shared" si="4"/>
        <v>1</v>
      </c>
      <c r="J321" s="90" t="s">
        <v>14</v>
      </c>
      <c r="K321" s="42" t="s">
        <v>64</v>
      </c>
      <c r="L321" s="54" t="s">
        <v>734</v>
      </c>
      <c r="M321" s="70" t="s">
        <v>732</v>
      </c>
    </row>
    <row r="322" s="1" customFormat="1" ht="30" hidden="1" customHeight="1" spans="1:13">
      <c r="A322" s="40">
        <v>320</v>
      </c>
      <c r="B322" s="41">
        <v>408001</v>
      </c>
      <c r="C322" s="42" t="s">
        <v>689</v>
      </c>
      <c r="D322" s="42" t="s">
        <v>696</v>
      </c>
      <c r="E322" s="42" t="s">
        <v>697</v>
      </c>
      <c r="F322" s="43">
        <v>710</v>
      </c>
      <c r="G322" s="43">
        <v>710</v>
      </c>
      <c r="H322" s="42">
        <v>117.3</v>
      </c>
      <c r="I322" s="89">
        <f t="shared" si="4"/>
        <v>0.165211267605634</v>
      </c>
      <c r="J322" s="90" t="s">
        <v>14</v>
      </c>
      <c r="K322" s="42" t="s">
        <v>64</v>
      </c>
      <c r="L322" s="54" t="s">
        <v>734</v>
      </c>
      <c r="M322" s="70" t="s">
        <v>732</v>
      </c>
    </row>
    <row r="323" s="1" customFormat="1" ht="30" hidden="1" customHeight="1" spans="1:13">
      <c r="A323" s="40">
        <v>321</v>
      </c>
      <c r="B323" s="41">
        <v>408001</v>
      </c>
      <c r="C323" s="42" t="s">
        <v>689</v>
      </c>
      <c r="D323" s="42" t="s">
        <v>698</v>
      </c>
      <c r="E323" s="42" t="s">
        <v>699</v>
      </c>
      <c r="F323" s="43">
        <v>138</v>
      </c>
      <c r="G323" s="43">
        <v>138</v>
      </c>
      <c r="H323" s="42">
        <v>138</v>
      </c>
      <c r="I323" s="89">
        <f t="shared" ref="I323:I337" si="5">H323/G323</f>
        <v>1</v>
      </c>
      <c r="J323" s="90" t="s">
        <v>14</v>
      </c>
      <c r="K323" s="42" t="s">
        <v>731</v>
      </c>
      <c r="L323" s="54" t="s">
        <v>737</v>
      </c>
      <c r="M323" s="70" t="s">
        <v>732</v>
      </c>
    </row>
    <row r="324" s="1" customFormat="1" ht="30" hidden="1" customHeight="1" spans="1:13">
      <c r="A324" s="40">
        <v>322</v>
      </c>
      <c r="B324" s="41">
        <v>408001</v>
      </c>
      <c r="C324" s="42" t="s">
        <v>689</v>
      </c>
      <c r="D324" s="42" t="s">
        <v>700</v>
      </c>
      <c r="E324" s="42" t="s">
        <v>701</v>
      </c>
      <c r="F324" s="43">
        <v>138</v>
      </c>
      <c r="G324" s="43">
        <v>138</v>
      </c>
      <c r="H324" s="42">
        <v>125.49</v>
      </c>
      <c r="I324" s="89">
        <f t="shared" si="5"/>
        <v>0.909347826086957</v>
      </c>
      <c r="J324" s="90" t="s">
        <v>418</v>
      </c>
      <c r="K324" s="42" t="s">
        <v>64</v>
      </c>
      <c r="L324" s="54" t="s">
        <v>737</v>
      </c>
      <c r="M324" s="70" t="s">
        <v>732</v>
      </c>
    </row>
    <row r="325" s="1" customFormat="1" ht="30" hidden="1" customHeight="1" spans="1:13">
      <c r="A325" s="40">
        <v>323</v>
      </c>
      <c r="B325" s="41">
        <v>408001</v>
      </c>
      <c r="C325" s="42" t="s">
        <v>689</v>
      </c>
      <c r="D325" s="42" t="s">
        <v>702</v>
      </c>
      <c r="E325" s="42" t="s">
        <v>703</v>
      </c>
      <c r="F325" s="43">
        <v>15.64</v>
      </c>
      <c r="G325" s="43">
        <v>15.64</v>
      </c>
      <c r="H325" s="42">
        <v>15.64</v>
      </c>
      <c r="I325" s="89">
        <f t="shared" si="5"/>
        <v>1</v>
      </c>
      <c r="J325" s="90" t="s">
        <v>14</v>
      </c>
      <c r="K325" s="42" t="s">
        <v>731</v>
      </c>
      <c r="L325" s="54" t="s">
        <v>65</v>
      </c>
      <c r="M325" s="70" t="s">
        <v>732</v>
      </c>
    </row>
    <row r="326" s="33" customFormat="1" ht="30" hidden="1" customHeight="1" spans="1:13">
      <c r="A326" s="40">
        <v>324</v>
      </c>
      <c r="B326" s="107">
        <v>408001</v>
      </c>
      <c r="C326" s="108" t="s">
        <v>689</v>
      </c>
      <c r="D326" s="109" t="s">
        <v>704</v>
      </c>
      <c r="E326" s="109" t="s">
        <v>745</v>
      </c>
      <c r="F326" s="110">
        <v>1088.86</v>
      </c>
      <c r="G326" s="110">
        <v>1088.86</v>
      </c>
      <c r="H326" s="109">
        <v>700</v>
      </c>
      <c r="I326" s="124">
        <f t="shared" si="5"/>
        <v>0.642874198703231</v>
      </c>
      <c r="J326" s="125" t="s">
        <v>418</v>
      </c>
      <c r="K326" s="108" t="s">
        <v>64</v>
      </c>
      <c r="L326" s="126" t="s">
        <v>734</v>
      </c>
      <c r="M326" s="127" t="s">
        <v>732</v>
      </c>
    </row>
    <row r="327" s="1" customFormat="1" ht="30" hidden="1" customHeight="1" spans="1:13">
      <c r="A327" s="40">
        <v>325</v>
      </c>
      <c r="B327" s="41">
        <v>408001</v>
      </c>
      <c r="C327" s="42" t="s">
        <v>689</v>
      </c>
      <c r="D327" s="42" t="s">
        <v>706</v>
      </c>
      <c r="E327" s="42" t="s">
        <v>707</v>
      </c>
      <c r="F327" s="43">
        <v>66.22</v>
      </c>
      <c r="G327" s="43">
        <v>66.22</v>
      </c>
      <c r="H327" s="42">
        <v>66.22</v>
      </c>
      <c r="I327" s="89">
        <f t="shared" si="5"/>
        <v>1</v>
      </c>
      <c r="J327" s="90" t="s">
        <v>14</v>
      </c>
      <c r="K327" s="42" t="s">
        <v>731</v>
      </c>
      <c r="L327" s="54" t="s">
        <v>65</v>
      </c>
      <c r="M327" s="70" t="s">
        <v>732</v>
      </c>
    </row>
    <row r="328" s="1" customFormat="1" ht="30" hidden="1" customHeight="1" spans="1:13">
      <c r="A328" s="40">
        <v>326</v>
      </c>
      <c r="B328" s="41">
        <v>408001</v>
      </c>
      <c r="C328" s="42" t="s">
        <v>689</v>
      </c>
      <c r="D328" s="42" t="s">
        <v>708</v>
      </c>
      <c r="E328" s="42" t="s">
        <v>709</v>
      </c>
      <c r="F328" s="43">
        <v>545.68</v>
      </c>
      <c r="G328" s="43">
        <v>545.68</v>
      </c>
      <c r="H328" s="42">
        <v>545.68</v>
      </c>
      <c r="I328" s="89">
        <f t="shared" si="5"/>
        <v>1</v>
      </c>
      <c r="J328" s="90" t="s">
        <v>14</v>
      </c>
      <c r="K328" s="42" t="s">
        <v>731</v>
      </c>
      <c r="L328" s="54" t="s">
        <v>734</v>
      </c>
      <c r="M328" s="70" t="s">
        <v>732</v>
      </c>
    </row>
    <row r="329" s="1" customFormat="1" ht="30" hidden="1" customHeight="1" spans="1:13">
      <c r="A329" s="40">
        <v>327</v>
      </c>
      <c r="B329" s="41">
        <v>408001</v>
      </c>
      <c r="C329" s="42" t="s">
        <v>689</v>
      </c>
      <c r="D329" s="42" t="s">
        <v>710</v>
      </c>
      <c r="E329" s="42" t="s">
        <v>711</v>
      </c>
      <c r="F329" s="43">
        <v>63</v>
      </c>
      <c r="G329" s="43">
        <v>63</v>
      </c>
      <c r="H329" s="42">
        <v>63</v>
      </c>
      <c r="I329" s="89">
        <f t="shared" si="5"/>
        <v>1</v>
      </c>
      <c r="J329" s="90" t="s">
        <v>14</v>
      </c>
      <c r="K329" s="42" t="s">
        <v>731</v>
      </c>
      <c r="L329" s="54" t="s">
        <v>65</v>
      </c>
      <c r="M329" s="70" t="s">
        <v>732</v>
      </c>
    </row>
    <row r="330" s="1" customFormat="1" ht="30" hidden="1" customHeight="1" spans="1:13">
      <c r="A330" s="40">
        <v>328</v>
      </c>
      <c r="B330" s="41">
        <v>408001</v>
      </c>
      <c r="C330" s="42" t="s">
        <v>689</v>
      </c>
      <c r="D330" s="42" t="s">
        <v>712</v>
      </c>
      <c r="E330" s="42" t="s">
        <v>713</v>
      </c>
      <c r="F330" s="43">
        <v>90</v>
      </c>
      <c r="G330" s="43">
        <v>90</v>
      </c>
      <c r="H330" s="42">
        <v>60</v>
      </c>
      <c r="I330" s="89">
        <f t="shared" si="5"/>
        <v>0.666666666666667</v>
      </c>
      <c r="J330" s="90" t="s">
        <v>418</v>
      </c>
      <c r="K330" s="42" t="s">
        <v>64</v>
      </c>
      <c r="L330" s="54" t="s">
        <v>734</v>
      </c>
      <c r="M330" s="70" t="s">
        <v>732</v>
      </c>
    </row>
    <row r="331" s="1" customFormat="1" ht="30" hidden="1" customHeight="1" spans="1:13">
      <c r="A331" s="40">
        <v>329</v>
      </c>
      <c r="B331" s="41">
        <v>408001</v>
      </c>
      <c r="C331" s="42" t="s">
        <v>689</v>
      </c>
      <c r="D331" s="42" t="s">
        <v>714</v>
      </c>
      <c r="E331" s="42" t="s">
        <v>715</v>
      </c>
      <c r="F331" s="43">
        <v>207.74</v>
      </c>
      <c r="G331" s="43">
        <v>207.74</v>
      </c>
      <c r="H331" s="42">
        <v>207.74</v>
      </c>
      <c r="I331" s="89">
        <f t="shared" si="5"/>
        <v>1</v>
      </c>
      <c r="J331" s="90" t="s">
        <v>14</v>
      </c>
      <c r="K331" s="42" t="s">
        <v>731</v>
      </c>
      <c r="L331" s="54" t="s">
        <v>65</v>
      </c>
      <c r="M331" s="70" t="s">
        <v>732</v>
      </c>
    </row>
    <row r="332" s="1" customFormat="1" ht="30" hidden="1" customHeight="1" spans="1:13">
      <c r="A332" s="40">
        <v>330</v>
      </c>
      <c r="B332" s="41">
        <v>408001</v>
      </c>
      <c r="C332" s="42" t="s">
        <v>689</v>
      </c>
      <c r="D332" s="42" t="s">
        <v>716</v>
      </c>
      <c r="E332" s="42" t="s">
        <v>717</v>
      </c>
      <c r="F332" s="43">
        <v>40</v>
      </c>
      <c r="G332" s="43">
        <v>40</v>
      </c>
      <c r="H332" s="42">
        <v>40</v>
      </c>
      <c r="I332" s="89">
        <f t="shared" si="5"/>
        <v>1</v>
      </c>
      <c r="J332" s="90" t="s">
        <v>14</v>
      </c>
      <c r="K332" s="42" t="s">
        <v>731</v>
      </c>
      <c r="L332" s="54" t="s">
        <v>65</v>
      </c>
      <c r="M332" s="70" t="s">
        <v>732</v>
      </c>
    </row>
    <row r="333" s="1" customFormat="1" ht="30" hidden="1" customHeight="1" spans="1:13">
      <c r="A333" s="40">
        <v>331</v>
      </c>
      <c r="B333" s="41">
        <v>408001</v>
      </c>
      <c r="C333" s="42" t="s">
        <v>689</v>
      </c>
      <c r="D333" s="42" t="s">
        <v>718</v>
      </c>
      <c r="E333" s="42" t="s">
        <v>719</v>
      </c>
      <c r="F333" s="43">
        <v>668</v>
      </c>
      <c r="G333" s="43">
        <v>668</v>
      </c>
      <c r="H333" s="42">
        <v>668</v>
      </c>
      <c r="I333" s="89">
        <f t="shared" si="5"/>
        <v>1</v>
      </c>
      <c r="J333" s="90" t="s">
        <v>14</v>
      </c>
      <c r="K333" s="42" t="s">
        <v>64</v>
      </c>
      <c r="L333" s="54" t="s">
        <v>734</v>
      </c>
      <c r="M333" s="70" t="s">
        <v>732</v>
      </c>
    </row>
    <row r="334" s="1" customFormat="1" ht="30" hidden="1" customHeight="1" spans="1:13">
      <c r="A334" s="40">
        <v>332</v>
      </c>
      <c r="B334" s="41">
        <v>408001</v>
      </c>
      <c r="C334" s="42" t="s">
        <v>689</v>
      </c>
      <c r="D334" s="42" t="s">
        <v>720</v>
      </c>
      <c r="E334" s="42" t="s">
        <v>721</v>
      </c>
      <c r="F334" s="43">
        <v>150.1</v>
      </c>
      <c r="G334" s="43">
        <v>150.1</v>
      </c>
      <c r="H334" s="42">
        <v>0</v>
      </c>
      <c r="I334" s="89">
        <f t="shared" si="5"/>
        <v>0</v>
      </c>
      <c r="J334" s="90" t="s">
        <v>14</v>
      </c>
      <c r="K334" s="42" t="s">
        <v>64</v>
      </c>
      <c r="L334" s="54" t="s">
        <v>734</v>
      </c>
      <c r="M334" s="70" t="s">
        <v>732</v>
      </c>
    </row>
    <row r="335" ht="30" hidden="1" customHeight="1" spans="1:13">
      <c r="A335" s="40">
        <v>333</v>
      </c>
      <c r="B335" s="41">
        <v>409001</v>
      </c>
      <c r="C335" s="42" t="s">
        <v>722</v>
      </c>
      <c r="D335" s="42" t="s">
        <v>723</v>
      </c>
      <c r="E335" s="42" t="s">
        <v>724</v>
      </c>
      <c r="F335" s="43">
        <v>4.5</v>
      </c>
      <c r="G335" s="43">
        <v>4.5</v>
      </c>
      <c r="H335" s="42">
        <v>4.5</v>
      </c>
      <c r="I335" s="89">
        <f t="shared" si="5"/>
        <v>1</v>
      </c>
      <c r="J335" s="90" t="s">
        <v>14</v>
      </c>
      <c r="K335" s="42" t="s">
        <v>731</v>
      </c>
      <c r="L335" s="54" t="s">
        <v>65</v>
      </c>
      <c r="M335" s="70" t="s">
        <v>732</v>
      </c>
    </row>
    <row r="336" s="1" customFormat="1" ht="30" hidden="1" customHeight="1" spans="1:13">
      <c r="A336" s="40">
        <v>334</v>
      </c>
      <c r="B336" s="41">
        <v>409001</v>
      </c>
      <c r="C336" s="42" t="s">
        <v>722</v>
      </c>
      <c r="D336" s="42" t="s">
        <v>725</v>
      </c>
      <c r="E336" s="83" t="s">
        <v>726</v>
      </c>
      <c r="F336" s="43">
        <v>100</v>
      </c>
      <c r="G336" s="43">
        <v>100</v>
      </c>
      <c r="H336" s="42">
        <v>100</v>
      </c>
      <c r="I336" s="89">
        <f t="shared" si="5"/>
        <v>1</v>
      </c>
      <c r="J336" s="90" t="s">
        <v>14</v>
      </c>
      <c r="K336" s="42" t="s">
        <v>731</v>
      </c>
      <c r="L336" s="54" t="s">
        <v>65</v>
      </c>
      <c r="M336" s="70" t="s">
        <v>732</v>
      </c>
    </row>
    <row r="337" ht="30" hidden="1" customHeight="1" spans="1:13">
      <c r="A337" s="111">
        <v>335</v>
      </c>
      <c r="B337" s="112">
        <v>421001</v>
      </c>
      <c r="C337" s="113" t="s">
        <v>727</v>
      </c>
      <c r="D337" s="113" t="s">
        <v>728</v>
      </c>
      <c r="E337" s="113" t="s">
        <v>729</v>
      </c>
      <c r="F337" s="114">
        <v>29.16</v>
      </c>
      <c r="G337" s="114">
        <v>29.16</v>
      </c>
      <c r="H337" s="113">
        <v>29.16</v>
      </c>
      <c r="I337" s="128">
        <f t="shared" si="5"/>
        <v>1</v>
      </c>
      <c r="J337" s="129" t="s">
        <v>14</v>
      </c>
      <c r="K337" s="130" t="s">
        <v>731</v>
      </c>
      <c r="L337" s="130" t="s">
        <v>734</v>
      </c>
      <c r="M337" s="131" t="s">
        <v>732</v>
      </c>
    </row>
    <row r="338" s="30" customFormat="1" ht="32" customHeight="1" spans="1:13">
      <c r="A338" s="115"/>
      <c r="B338" s="115">
        <v>101001</v>
      </c>
      <c r="C338" s="73" t="s">
        <v>748</v>
      </c>
      <c r="D338" s="115"/>
      <c r="E338" s="73" t="s">
        <v>749</v>
      </c>
      <c r="F338" s="116">
        <v>640</v>
      </c>
      <c r="G338" s="117">
        <v>1016.73</v>
      </c>
      <c r="H338" s="116">
        <v>1016.73</v>
      </c>
      <c r="I338" s="132">
        <v>1</v>
      </c>
      <c r="J338" s="133" t="s">
        <v>14</v>
      </c>
      <c r="K338" s="134" t="s">
        <v>731</v>
      </c>
      <c r="L338" s="116" t="s">
        <v>65</v>
      </c>
      <c r="M338" s="133" t="s">
        <v>732</v>
      </c>
    </row>
    <row r="339" s="35" customFormat="1" ht="32" customHeight="1" spans="1:17">
      <c r="A339" s="115"/>
      <c r="B339" s="115">
        <v>201001</v>
      </c>
      <c r="C339" s="73" t="s">
        <v>61</v>
      </c>
      <c r="D339" s="115" t="s">
        <v>62</v>
      </c>
      <c r="E339" s="73" t="s">
        <v>63</v>
      </c>
      <c r="F339" s="118">
        <v>30</v>
      </c>
      <c r="G339" s="118">
        <v>30</v>
      </c>
      <c r="H339" s="118">
        <v>27.78</v>
      </c>
      <c r="I339" s="132">
        <f>H339/G339</f>
        <v>0.926</v>
      </c>
      <c r="J339" s="116"/>
      <c r="K339" s="116"/>
      <c r="L339" s="133" t="s">
        <v>65</v>
      </c>
      <c r="M339" s="116" t="s">
        <v>750</v>
      </c>
      <c r="N339" s="135"/>
      <c r="Q339" s="35" t="s">
        <v>750</v>
      </c>
    </row>
    <row r="340" ht="32" customHeight="1" spans="1:13">
      <c r="A340" s="115"/>
      <c r="B340" s="119">
        <v>316002</v>
      </c>
      <c r="C340" s="73" t="s">
        <v>594</v>
      </c>
      <c r="D340" s="115"/>
      <c r="E340" s="115" t="s">
        <v>751</v>
      </c>
      <c r="F340" s="115">
        <v>600</v>
      </c>
      <c r="G340" s="117">
        <v>600</v>
      </c>
      <c r="H340" s="115">
        <v>600</v>
      </c>
      <c r="I340" s="132">
        <v>1</v>
      </c>
      <c r="J340" s="115"/>
      <c r="K340" s="115"/>
      <c r="L340" s="133" t="s">
        <v>752</v>
      </c>
      <c r="M340" s="133" t="s">
        <v>732</v>
      </c>
    </row>
    <row r="341" ht="32" customHeight="1" spans="1:13">
      <c r="A341" s="115"/>
      <c r="B341" s="119">
        <v>303001</v>
      </c>
      <c r="C341" s="115" t="s">
        <v>503</v>
      </c>
      <c r="D341" s="120"/>
      <c r="E341" s="115" t="s">
        <v>753</v>
      </c>
      <c r="F341" s="121">
        <v>800</v>
      </c>
      <c r="G341" s="121">
        <v>800</v>
      </c>
      <c r="H341" s="121">
        <v>800</v>
      </c>
      <c r="I341" s="132">
        <v>1</v>
      </c>
      <c r="J341" s="136" t="s">
        <v>754</v>
      </c>
      <c r="K341" s="115"/>
      <c r="L341" s="133" t="s">
        <v>752</v>
      </c>
      <c r="M341" s="133" t="s">
        <v>732</v>
      </c>
    </row>
    <row r="342" ht="32" customHeight="1" spans="1:13">
      <c r="A342" s="115"/>
      <c r="B342" s="119">
        <v>303001</v>
      </c>
      <c r="C342" s="115" t="s">
        <v>503</v>
      </c>
      <c r="D342" s="122"/>
      <c r="E342" s="115" t="s">
        <v>755</v>
      </c>
      <c r="F342" s="121">
        <v>1000</v>
      </c>
      <c r="G342" s="121">
        <v>1000</v>
      </c>
      <c r="H342" s="121">
        <v>1000</v>
      </c>
      <c r="I342" s="132">
        <v>1</v>
      </c>
      <c r="J342" s="137"/>
      <c r="K342" s="115"/>
      <c r="L342" s="133" t="s">
        <v>752</v>
      </c>
      <c r="M342" s="133" t="s">
        <v>732</v>
      </c>
    </row>
    <row r="343" ht="32" customHeight="1" spans="1:13">
      <c r="A343" s="115"/>
      <c r="B343" s="119">
        <v>303001</v>
      </c>
      <c r="C343" s="115" t="s">
        <v>503</v>
      </c>
      <c r="D343" s="123"/>
      <c r="E343" s="115" t="s">
        <v>756</v>
      </c>
      <c r="F343" s="121">
        <v>500</v>
      </c>
      <c r="G343" s="121">
        <v>500</v>
      </c>
      <c r="H343" s="121">
        <v>500</v>
      </c>
      <c r="I343" s="132">
        <v>1</v>
      </c>
      <c r="J343" s="138"/>
      <c r="K343" s="115"/>
      <c r="L343" s="133" t="s">
        <v>752</v>
      </c>
      <c r="M343" s="133" t="s">
        <v>732</v>
      </c>
    </row>
    <row r="344" ht="32" customHeight="1"/>
    <row r="345" ht="32" customHeight="1"/>
    <row r="346" ht="32" customHeight="1"/>
    <row r="347" ht="32" customHeight="1"/>
    <row r="348" ht="32" customHeight="1"/>
    <row r="349" ht="32" customHeight="1"/>
  </sheetData>
  <autoFilter ref="A2:M343">
    <filterColumn colId="4">
      <colorFilter dxfId="0"/>
    </filterColumn>
    <filterColumn colId="8">
      <filters>
        <filter val="82.06%"/>
        <filter val="87.96%"/>
        <filter val="89.36%"/>
        <filter val="93.66%"/>
        <filter val="98.62%"/>
        <filter val="99.82%"/>
        <filter val="100.01%"/>
        <filter val="104.35%"/>
        <filter val="105.81%"/>
        <filter val="107.49%"/>
        <filter val="115.01%"/>
        <filter val="85.87%"/>
        <filter val="91.33%"/>
        <filter val="98.13%"/>
        <filter val="98.93%"/>
        <filter val="100.00%"/>
        <filter val="163.78%"/>
        <filter val="80.00%"/>
        <filter val="81.78%"/>
        <filter val="85.00%"/>
        <filter val="88.54%"/>
        <filter val="90.00%"/>
        <filter val="92.60%"/>
        <filter val="98.14%"/>
        <filter val="99.20%"/>
        <filter val="107.73%"/>
        <filter val="129.03%"/>
        <filter val="84.15%"/>
        <filter val="86.81%"/>
        <filter val="94.49%"/>
        <filter val="96.11%"/>
        <filter val="97.25%"/>
        <filter val="98.25%"/>
        <filter val="99.11%"/>
        <filter val="99.51%"/>
        <filter val="99.81%"/>
        <filter val="99.99%"/>
        <filter val="100.02%"/>
        <filter val="103.66%"/>
        <filter val="106.36%"/>
        <filter val="110.16%"/>
        <filter val="709.82%"/>
      </filters>
    </filterColumn>
    <filterColumn colId="11">
      <customFilters>
        <customFilter operator="equal" val="债券项目"/>
        <customFilter operator="equal" val="一般项目"/>
      </customFilters>
    </filterColumn>
    <sortState ref="A2:M343">
      <sortCondition ref="B2:B337"/>
    </sortState>
    <extLst/>
  </autoFilter>
  <mergeCells count="3">
    <mergeCell ref="A1:L1"/>
    <mergeCell ref="D341:D343"/>
    <mergeCell ref="J341:J343"/>
  </mergeCells>
  <pageMargins left="0.75" right="0.75" top="1" bottom="1" header="0.5" footer="0.5"/>
  <pageSetup paperSize="8" scale="64" fitToHeight="0" orientation="landscape"/>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
  <sheetViews>
    <sheetView tabSelected="1" workbookViewId="0">
      <selection activeCell="I21" sqref="I21"/>
    </sheetView>
  </sheetViews>
  <sheetFormatPr defaultColWidth="9" defaultRowHeight="15.75" outlineLevelRow="6"/>
  <cols>
    <col min="1" max="1" width="3.75" style="3" customWidth="1"/>
    <col min="2" max="2" width="9.625" customWidth="1"/>
    <col min="3" max="3" width="38.375" customWidth="1"/>
    <col min="4" max="4" width="18.25" hidden="1" customWidth="1"/>
    <col min="5" max="5" width="62" style="4" customWidth="1"/>
    <col min="6" max="6" width="11.375" customWidth="1"/>
    <col min="7" max="7" width="10.375"/>
    <col min="8" max="8" width="11" customWidth="1"/>
    <col min="9" max="9" width="13.75" style="3" customWidth="1"/>
    <col min="10" max="10" width="12.5" style="3" customWidth="1"/>
    <col min="11" max="11" width="17.875" style="3" customWidth="1"/>
    <col min="12" max="12" width="12" customWidth="1"/>
    <col min="13" max="13" width="15.5" customWidth="1"/>
  </cols>
  <sheetData>
    <row r="1" s="1" customFormat="1" ht="48" customHeight="1" spans="1:13">
      <c r="A1" s="5" t="s">
        <v>757</v>
      </c>
      <c r="B1" s="5"/>
      <c r="C1" s="5"/>
      <c r="D1" s="5"/>
      <c r="E1" s="5"/>
      <c r="F1" s="5"/>
      <c r="G1" s="5"/>
      <c r="H1" s="5"/>
      <c r="I1" s="5"/>
      <c r="J1" s="5"/>
      <c r="K1" s="5"/>
      <c r="L1" s="5"/>
      <c r="M1" s="5"/>
    </row>
    <row r="2" s="1" customFormat="1" ht="49" customHeight="1" spans="1:13">
      <c r="A2" s="6" t="s">
        <v>1</v>
      </c>
      <c r="B2" s="7" t="s">
        <v>2</v>
      </c>
      <c r="C2" s="7" t="s">
        <v>3</v>
      </c>
      <c r="D2" s="7" t="s">
        <v>4</v>
      </c>
      <c r="E2" s="8" t="s">
        <v>5</v>
      </c>
      <c r="F2" s="9" t="s">
        <v>7</v>
      </c>
      <c r="G2" s="10" t="s">
        <v>8</v>
      </c>
      <c r="H2" s="11" t="s">
        <v>9</v>
      </c>
      <c r="I2" s="7" t="s">
        <v>59</v>
      </c>
      <c r="J2" s="6" t="s">
        <v>758</v>
      </c>
      <c r="K2" s="22" t="s">
        <v>730</v>
      </c>
      <c r="L2" s="23" t="s">
        <v>759</v>
      </c>
      <c r="M2" s="23" t="s">
        <v>760</v>
      </c>
    </row>
    <row r="3" s="2" customFormat="1" ht="32" customHeight="1" spans="1:13">
      <c r="A3" s="12">
        <v>1</v>
      </c>
      <c r="B3" s="13" t="s">
        <v>761</v>
      </c>
      <c r="C3" s="14" t="s">
        <v>388</v>
      </c>
      <c r="D3" s="15" t="s">
        <v>762</v>
      </c>
      <c r="E3" s="16" t="s">
        <v>763</v>
      </c>
      <c r="F3" s="17">
        <v>140</v>
      </c>
      <c r="G3" s="17">
        <v>140</v>
      </c>
      <c r="H3" s="18">
        <v>1</v>
      </c>
      <c r="I3" s="13" t="s">
        <v>64</v>
      </c>
      <c r="J3" s="24" t="s">
        <v>764</v>
      </c>
      <c r="K3" s="25" t="s">
        <v>732</v>
      </c>
      <c r="L3" s="13" t="s">
        <v>765</v>
      </c>
      <c r="M3" s="26" t="s">
        <v>766</v>
      </c>
    </row>
    <row r="4" s="2" customFormat="1" ht="32" customHeight="1" spans="1:13">
      <c r="A4" s="12">
        <v>2</v>
      </c>
      <c r="B4" s="13" t="s">
        <v>767</v>
      </c>
      <c r="C4" s="14" t="s">
        <v>294</v>
      </c>
      <c r="D4" s="15"/>
      <c r="E4" s="19" t="s">
        <v>768</v>
      </c>
      <c r="F4" s="20">
        <v>1355.43</v>
      </c>
      <c r="G4" s="20">
        <v>1355.31</v>
      </c>
      <c r="H4" s="18">
        <v>0.9999</v>
      </c>
      <c r="I4" s="24" t="s">
        <v>731</v>
      </c>
      <c r="J4" s="24" t="s">
        <v>769</v>
      </c>
      <c r="K4" s="25" t="s">
        <v>732</v>
      </c>
      <c r="L4" s="27" t="s">
        <v>770</v>
      </c>
      <c r="M4" s="15">
        <v>13565260108</v>
      </c>
    </row>
    <row r="5" s="2" customFormat="1" ht="32" customHeight="1" spans="1:13">
      <c r="A5" s="12">
        <v>3</v>
      </c>
      <c r="B5" s="13" t="s">
        <v>771</v>
      </c>
      <c r="C5" s="14" t="s">
        <v>429</v>
      </c>
      <c r="D5" s="15"/>
      <c r="E5" s="16" t="s">
        <v>772</v>
      </c>
      <c r="F5" s="17">
        <v>241.55</v>
      </c>
      <c r="G5" s="17">
        <v>241.55</v>
      </c>
      <c r="H5" s="18">
        <v>1</v>
      </c>
      <c r="I5" s="24" t="s">
        <v>64</v>
      </c>
      <c r="J5" s="24" t="s">
        <v>773</v>
      </c>
      <c r="K5" s="25" t="s">
        <v>732</v>
      </c>
      <c r="L5" s="13" t="s">
        <v>774</v>
      </c>
      <c r="M5" s="28" t="s">
        <v>775</v>
      </c>
    </row>
    <row r="6" s="2" customFormat="1" ht="32" customHeight="1" spans="1:13">
      <c r="A6" s="12">
        <v>4</v>
      </c>
      <c r="B6" s="13" t="s">
        <v>776</v>
      </c>
      <c r="C6" s="14" t="s">
        <v>689</v>
      </c>
      <c r="D6" s="15"/>
      <c r="E6" s="16" t="s">
        <v>777</v>
      </c>
      <c r="F6" s="17">
        <v>276</v>
      </c>
      <c r="G6" s="17">
        <v>276</v>
      </c>
      <c r="H6" s="18">
        <v>1</v>
      </c>
      <c r="I6" s="24" t="s">
        <v>731</v>
      </c>
      <c r="J6" s="24" t="s">
        <v>778</v>
      </c>
      <c r="K6" s="25" t="s">
        <v>732</v>
      </c>
      <c r="L6" s="29" t="s">
        <v>779</v>
      </c>
      <c r="M6" s="13">
        <v>15909997939</v>
      </c>
    </row>
    <row r="7" s="2" customFormat="1" ht="32" customHeight="1" spans="1:13">
      <c r="A7" s="12">
        <v>5</v>
      </c>
      <c r="B7" s="13" t="s">
        <v>780</v>
      </c>
      <c r="C7" s="16" t="s">
        <v>396</v>
      </c>
      <c r="D7" s="15"/>
      <c r="E7" s="21" t="s">
        <v>749</v>
      </c>
      <c r="F7" s="20">
        <v>1403.51</v>
      </c>
      <c r="G7" s="20">
        <v>1403.51</v>
      </c>
      <c r="H7" s="18">
        <v>1</v>
      </c>
      <c r="I7" s="15"/>
      <c r="J7" s="24" t="s">
        <v>749</v>
      </c>
      <c r="K7" s="25" t="s">
        <v>732</v>
      </c>
      <c r="L7" s="13" t="s">
        <v>781</v>
      </c>
      <c r="M7" s="13" t="s">
        <v>782</v>
      </c>
    </row>
  </sheetData>
  <mergeCells count="1">
    <mergeCell ref="A1:M1"/>
  </mergeCells>
  <pageMargins left="0.75" right="0.75" top="1" bottom="1" header="0.5" footer="0.5"/>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6</vt:i4>
      </vt:variant>
    </vt:vector>
  </HeadingPairs>
  <TitlesOfParts>
    <vt:vector size="6" baseType="lpstr">
      <vt:lpstr>政府性基金预算</vt:lpstr>
      <vt:lpstr>国有资本经营预算</vt:lpstr>
      <vt:lpstr>一般公共预算汇总 (2)</vt:lpstr>
      <vt:lpstr>部门绩效评价报告</vt:lpstr>
      <vt:lpstr>部门绩效评价报告 (2)</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2024-03-06T05:25:00Z</dcterms:created>
  <dcterms:modified xsi:type="dcterms:W3CDTF">2026-09-17T05:19:46Z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8306E5490797440E805E41E60ACD0126</vt:lpwstr>
  </property>
  <property fmtid="{D5CDD505-2E9C-101B-9397-08002B2CF9AE}" pid="3" name="KSOProductBuildVer">
    <vt:lpwstr>2052-11.8.2.10972</vt:lpwstr>
  </property>
  <property fmtid="{D5CDD505-2E9C-101B-9397-08002B2CF9AE}" pid="4" name="KSOReadingLayout">
    <vt:bool>true</vt:bool>
  </property>
</Properties>
</file>