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2.草原散客" sheetId="1" r:id="rId1"/>
    <sheet name="3.峡谷散客" sheetId="3" r:id="rId2"/>
    <sheet name="4.全域游散客" sheetId="4" r:id="rId3"/>
    <sheet name="5.补票" sheetId="7" r:id="rId4"/>
    <sheet name="6.草原自驾" sheetId="5" r:id="rId5"/>
    <sheet name="7.峡谷自驾" sheetId="6" r:id="rId6"/>
    <sheet name="10.自选项目（窗口）" sheetId="16" r:id="rId7"/>
    <sheet name="20.线下 组合产品总分账表" sheetId="26" r:id="rId8"/>
    <sheet name="24.散客租车租船" sheetId="29" r:id="rId9"/>
    <sheet name="26.讲解收费标准" sheetId="31" r:id="rId10"/>
    <sheet name="27.喀拉峻景区票务及开放时间" sheetId="19" r:id="rId11"/>
    <sheet name="28.喀拉峻景区游玩景点" sheetId="32" r:id="rId12"/>
    <sheet name="29.优惠人群" sheetId="33" r:id="rId13"/>
  </sheets>
  <definedNames>
    <definedName name="_xlnm.Print_Area" localSheetId="1">'3.峡谷散客'!$A$1:$K$14</definedName>
    <definedName name="_xlnm._FilterDatabase" localSheetId="12" hidden="1">'29.优惠人群'!$A$1:$K$3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<sst xmlns="http://schemas.openxmlformats.org/spreadsheetml/2006/main" count="1073" uniqueCount="398">
  <si>
    <t>2025年喀拉峻大草原散客及特殊人群票价政策（4月1日-10月31日）</t>
  </si>
  <si>
    <t>序号</t>
  </si>
  <si>
    <t>分配
单位</t>
  </si>
  <si>
    <t>线路及产品</t>
  </si>
  <si>
    <t>核定票价
（元/人次）</t>
  </si>
  <si>
    <t>身高1.3m(含1.3m)以上儿童及18周岁（含18周岁）以下的未成年
全日制大学本科及以下学历
60-65岁老年人（含60周岁不含65周岁）
残疾四级
现役军人家属凭部队制发的相关证件</t>
  </si>
  <si>
    <t>人民警察
（持警察证在职）
退役军人持
《中华人民共和国退役军人优待证》
烈士遗属、因公牺牲军人遗属、病故军人遗属凭部队制发的相关证件
抗疫医务人员持《大美新疆感恩卡》
援疆干部持《大美新疆援疆卡》
摄影家、导游
台湾首来族</t>
  </si>
  <si>
    <t>6周岁（含6周岁）以下或身高1.3m（含1.3m）以下儿童
现役军人、残疾军人
残疾人民警察
消防救援人员
（持有效证件含在职、退休、残疾和消防救援院校学员）
残疾人一至三级
65周岁（含65周岁）以上老年人</t>
  </si>
  <si>
    <t xml:space="preserve">身高1m以下不占座儿童（含1m）
</t>
  </si>
  <si>
    <t xml:space="preserve">60-65岁老年人（含60周岁不含65周岁）
国际老人节（10月1日）
全国老人节
自治区老人节（农历九月初九）
</t>
  </si>
  <si>
    <t>售卖点位</t>
  </si>
  <si>
    <t>核销地点</t>
  </si>
  <si>
    <t>门票半价其他无优惠</t>
  </si>
  <si>
    <t>门票免其他无优惠</t>
  </si>
  <si>
    <t>门票免车票半价,其他无优惠</t>
  </si>
  <si>
    <t>全免</t>
  </si>
  <si>
    <t>节日期间门票免票
其他无优惠</t>
  </si>
  <si>
    <t>一</t>
  </si>
  <si>
    <t>喀拉峻大草原</t>
  </si>
  <si>
    <t>喀拉峻大草原游客服务中心</t>
  </si>
  <si>
    <t>股份</t>
  </si>
  <si>
    <t>喀拉峻门票</t>
  </si>
  <si>
    <t>客运</t>
  </si>
  <si>
    <t>喀拉峻车票</t>
  </si>
  <si>
    <t>2025年阔克苏大峡谷散客及特殊人群票价政策（4月1日-10月31日）</t>
  </si>
  <si>
    <t>阔克苏大峡谷线路一
（游船往返）</t>
  </si>
  <si>
    <t>库什塔依游客中心</t>
  </si>
  <si>
    <t>西门</t>
  </si>
  <si>
    <t>阔克苏门票</t>
  </si>
  <si>
    <t>阔克苏车票（往返）</t>
  </si>
  <si>
    <t>游船票（往返）</t>
  </si>
  <si>
    <t xml:space="preserve">二 </t>
  </si>
  <si>
    <t xml:space="preserve">阔克苏大峡谷线路二
（南门⇄游客中心）
</t>
  </si>
  <si>
    <t>1.阔克苏大峡谷游客中心（南门）
2.库什塔依游客中心（西门）</t>
  </si>
  <si>
    <t>1.南门2.西门</t>
  </si>
  <si>
    <t>阔克苏车票</t>
  </si>
  <si>
    <t>游船票（单程）</t>
  </si>
  <si>
    <t>三</t>
  </si>
  <si>
    <t>阔克苏大峡谷线路三
（南门进-南门出）</t>
  </si>
  <si>
    <t>阔克苏大峡谷游客中心（南门）</t>
  </si>
  <si>
    <t>南门</t>
  </si>
  <si>
    <t>2025年全域游散客及特殊人群票价政策（4月1日-10月31日）</t>
  </si>
  <si>
    <t xml:space="preserve">核定票价
（元/人次·2日） </t>
  </si>
  <si>
    <t>核销点位</t>
  </si>
  <si>
    <t>全域游</t>
  </si>
  <si>
    <r>
      <rPr>
        <sz val="12"/>
        <rFont val="宋体"/>
        <charset val="0"/>
      </rPr>
      <t xml:space="preserve">1.北门
</t>
    </r>
    <r>
      <rPr>
        <sz val="12"/>
        <rFont val="Times New Roman"/>
        <charset val="0"/>
      </rPr>
      <t>2.</t>
    </r>
    <r>
      <rPr>
        <sz val="12"/>
        <rFont val="宋体"/>
        <charset val="0"/>
      </rPr>
      <t>西门
3.南门
4.县城</t>
    </r>
  </si>
  <si>
    <r>
      <rPr>
        <sz val="12"/>
        <rFont val="宋体"/>
        <charset val="0"/>
      </rPr>
      <t xml:space="preserve">1.北门
</t>
    </r>
    <r>
      <rPr>
        <sz val="12"/>
        <rFont val="Times New Roman"/>
        <charset val="0"/>
      </rPr>
      <t>2.</t>
    </r>
    <r>
      <rPr>
        <sz val="12"/>
        <rFont val="宋体"/>
        <charset val="0"/>
      </rPr>
      <t>西门
3.南门</t>
    </r>
  </si>
  <si>
    <t>全域游交通费（车、船、索道票）</t>
  </si>
  <si>
    <t>游船</t>
  </si>
  <si>
    <t xml:space="preserve">索道 </t>
  </si>
  <si>
    <t>景区补票票价政策（4月1日-10月31日）</t>
  </si>
  <si>
    <t>一、喀拉峻索道站补峡谷（1.坐游船出行）</t>
  </si>
  <si>
    <t>核定票价/优惠人群</t>
  </si>
  <si>
    <t xml:space="preserve">6周岁（含6周岁）以下或身高1.3m（含1.3m）以下儿童
现役军人、残疾军人
残疾人民警察
消防救援人员
（持有效证件含在职、退休、残疾和消防救援院校学员）
残疾人一至三级
65周岁（含65周岁）以上老年人人
</t>
  </si>
  <si>
    <r>
      <rPr>
        <b/>
        <sz val="12"/>
        <rFont val="宋体"/>
        <charset val="0"/>
      </rPr>
      <t xml:space="preserve">草原补峡谷（坐游船出行）
</t>
    </r>
    <r>
      <rPr>
        <b/>
        <sz val="12"/>
        <color rgb="FFFF0000"/>
        <rFont val="宋体"/>
        <charset val="0"/>
      </rPr>
      <t>（上索道17：30停票）</t>
    </r>
  </si>
  <si>
    <t>门票免车票半价</t>
  </si>
  <si>
    <t>喀拉峻索道站</t>
  </si>
  <si>
    <t>价格</t>
  </si>
  <si>
    <t>喀拉峻草原</t>
  </si>
  <si>
    <t>阔克苏峡谷</t>
  </si>
  <si>
    <t>游船票(单程）</t>
  </si>
  <si>
    <t>索道票（单程）</t>
  </si>
  <si>
    <t>自选项</t>
  </si>
  <si>
    <r>
      <rPr>
        <sz val="12"/>
        <rFont val="宋体"/>
        <charset val="0"/>
      </rPr>
      <t>库-</t>
    </r>
    <r>
      <rPr>
        <sz val="12"/>
        <rFont val="宋体"/>
        <charset val="134"/>
      </rPr>
      <t>布区间车票</t>
    </r>
  </si>
  <si>
    <r>
      <rPr>
        <sz val="12"/>
        <rFont val="宋体"/>
        <charset val="134"/>
      </rPr>
      <t>库</t>
    </r>
    <r>
      <rPr>
        <sz val="12"/>
        <rFont val="宋体"/>
        <charset val="0"/>
      </rPr>
      <t>-</t>
    </r>
    <r>
      <rPr>
        <sz val="12"/>
        <rFont val="宋体"/>
        <charset val="134"/>
      </rPr>
      <t>布区间车票</t>
    </r>
  </si>
  <si>
    <t>一、喀拉峻索道站补峡谷（2.北门出行/索道往返）</t>
  </si>
  <si>
    <t>二、库尔台索道站补草原（草原门票站出行）</t>
  </si>
  <si>
    <t>二</t>
  </si>
  <si>
    <r>
      <rPr>
        <b/>
        <sz val="12"/>
        <rFont val="宋体"/>
        <charset val="0"/>
      </rPr>
      <t xml:space="preserve">峡谷补草原（草原门票站出行）
</t>
    </r>
    <r>
      <rPr>
        <b/>
        <sz val="12"/>
        <color rgb="FFFF0000"/>
        <rFont val="宋体"/>
        <charset val="0"/>
      </rPr>
      <t>（下索道17：00停票）</t>
    </r>
  </si>
  <si>
    <t>库尔台索道站</t>
  </si>
  <si>
    <t>游船票</t>
  </si>
  <si>
    <t>索道票</t>
  </si>
  <si>
    <t>布-库区间车票</t>
  </si>
  <si>
    <t>（备：峡谷补草原游船换乘索道）</t>
  </si>
  <si>
    <t>三、库尔台索道站补草原（南门进布拉克或者库什塔依出行）</t>
  </si>
  <si>
    <t>备注：若布拉克至游客中心出行需购买自选车票</t>
  </si>
  <si>
    <t>四、库尔台索道站补草原（南门进南门出行）</t>
  </si>
  <si>
    <t>备注：南门进入南门出行，索道往返</t>
  </si>
  <si>
    <t>五、喀拉峻索道站补峡谷（布拉克进南门出行）</t>
  </si>
  <si>
    <r>
      <rPr>
        <b/>
        <sz val="12"/>
        <rFont val="宋体"/>
        <charset val="0"/>
      </rPr>
      <t xml:space="preserve">草原补峡谷（南门出行）
</t>
    </r>
    <r>
      <rPr>
        <b/>
        <sz val="12"/>
        <color rgb="FFFF0000"/>
        <rFont val="宋体"/>
        <charset val="0"/>
      </rPr>
      <t>（上索道18：00停票）</t>
    </r>
  </si>
  <si>
    <t>六、徒步穿越补草原</t>
  </si>
  <si>
    <t>四</t>
  </si>
  <si>
    <t>徒步穿越补草原</t>
  </si>
  <si>
    <t>加撒干补票点</t>
  </si>
  <si>
    <t>七、徒步进草原至布拉克游客中心出</t>
  </si>
  <si>
    <t>五</t>
  </si>
  <si>
    <t>徒步补草原（草原游客中心出）</t>
  </si>
  <si>
    <t>喀拉峻区间车（单程）</t>
  </si>
  <si>
    <t>2025年自驾喀拉峻大草原散客及特殊人群（执行价格）</t>
  </si>
  <si>
    <t xml:space="preserve">核定票价
（元/48小时）  </t>
  </si>
  <si>
    <t>售票点位</t>
  </si>
  <si>
    <t>1.东门
2.北门
（执行具体根据运营做调整）</t>
  </si>
  <si>
    <t>分账</t>
  </si>
  <si>
    <t>自驾喀拉峻大草原</t>
  </si>
  <si>
    <t>投资</t>
  </si>
  <si>
    <t>服务费</t>
  </si>
  <si>
    <t>2025年自驾阔克苏大峡谷散客及特殊人群票价政策（4月1日-10月31日）</t>
  </si>
  <si>
    <t xml:space="preserve">核定票价
（元/人次.48小时） </t>
  </si>
  <si>
    <t>执行活动价格（元/人次.48小时）</t>
  </si>
  <si>
    <t>自驾阔克苏大峡谷</t>
  </si>
  <si>
    <t>备注：阔克苏南门自驾游票100元/人次·48小时（考虑到库二代风情园住宿游客）</t>
  </si>
  <si>
    <t>自选项目散客价格</t>
  </si>
  <si>
    <t>分配单位</t>
  </si>
  <si>
    <t>项   目</t>
  </si>
  <si>
    <t>单位</t>
  </si>
  <si>
    <t>核定票价</t>
  </si>
  <si>
    <t>门市价</t>
  </si>
  <si>
    <t>售票地点</t>
  </si>
  <si>
    <t>备注</t>
  </si>
  <si>
    <t>阔克苏峡谷快艇</t>
  </si>
  <si>
    <t>元/人次</t>
  </si>
  <si>
    <t>1.库什塔依游客服务中心
2.库尔台码头
3.喀拉峻索道站</t>
  </si>
  <si>
    <t>库尔台码头</t>
  </si>
  <si>
    <t>天籁</t>
  </si>
  <si>
    <t>库尔代河漂流</t>
  </si>
  <si>
    <t>1.库什塔依游客服务中心
2.库尔台索道站
3.喀拉峻索道站
4.阔克苏项目点
5.阔克苏大峡谷游客服务中心</t>
  </si>
  <si>
    <t>漂流项目点</t>
  </si>
  <si>
    <t>阔克苏大峡谷飞拉达</t>
  </si>
  <si>
    <t>1.库什塔依游客服务中心
2.库尔台索道站
3.喀拉峻索道站
4.阔克苏项目点
5.阔克苏大峡谷游客服务中心
6.飞拉达项目点</t>
  </si>
  <si>
    <t>飞拉达项目点</t>
  </si>
  <si>
    <t>飞拉达A</t>
  </si>
  <si>
    <t>飞拉达B</t>
  </si>
  <si>
    <t>飞拉达C</t>
  </si>
  <si>
    <t>飞拉达A+B</t>
  </si>
  <si>
    <t>飞拉达B+C</t>
  </si>
  <si>
    <t>阔克苏大峡谷溜索</t>
  </si>
  <si>
    <t>阔克苏大峡谷自行车</t>
  </si>
  <si>
    <t>元/车·人·30分钟以内</t>
  </si>
  <si>
    <t>阔克苏项目点</t>
  </si>
  <si>
    <t>阔克苏大峡谷观光马车</t>
  </si>
  <si>
    <t>阔克苏大峡谷小火车</t>
  </si>
  <si>
    <t>草原全地形车</t>
  </si>
  <si>
    <t>元/人/往返</t>
  </si>
  <si>
    <t>鲜花台全地形、滑翔伞项目售票点</t>
  </si>
  <si>
    <t>全地形项目点</t>
  </si>
  <si>
    <t>自驾观光UTV4座、6座</t>
  </si>
  <si>
    <t>元/车3人-6人</t>
  </si>
  <si>
    <t>滑草</t>
  </si>
  <si>
    <t>鲜花台滑草项目售卖点</t>
  </si>
  <si>
    <t>滑草项目点</t>
  </si>
  <si>
    <t>魔毯</t>
  </si>
  <si>
    <t>鲜花台魔毯项目售卖点</t>
  </si>
  <si>
    <t>魔毯项目点</t>
  </si>
  <si>
    <t>无动力滑翔伞</t>
  </si>
  <si>
    <t>滑翔伞项目点</t>
  </si>
  <si>
    <t>景区其他经营项目</t>
  </si>
  <si>
    <t>计量单位</t>
  </si>
  <si>
    <t>核定票价（元/人次）</t>
  </si>
  <si>
    <t>门市价（元/人次）</t>
  </si>
  <si>
    <t>联系人</t>
  </si>
  <si>
    <t>合作社自营</t>
  </si>
  <si>
    <t>骑马阔克苏大峡谷路线</t>
  </si>
  <si>
    <t>元/人·1小时</t>
  </si>
  <si>
    <t>50元</t>
  </si>
  <si>
    <t>木经理15886982668
（不售票，咨询参考价格）</t>
  </si>
  <si>
    <t>骑马九曲十八弯路线</t>
  </si>
  <si>
    <t>骑马猎鹰台路线</t>
  </si>
  <si>
    <t>2025年喀拉峻景区组合优惠票</t>
  </si>
  <si>
    <t>优惠票种</t>
  </si>
  <si>
    <t>原价</t>
  </si>
  <si>
    <t>原价（元）</t>
  </si>
  <si>
    <t>优惠金额
（元）</t>
  </si>
  <si>
    <t>优惠后价格（元）</t>
  </si>
  <si>
    <t>优惠比率
（%）</t>
  </si>
  <si>
    <t>有效期限</t>
  </si>
  <si>
    <t>峡谷我来溜</t>
  </si>
  <si>
    <t>阔克苏大峡谷155元+溜索60元</t>
  </si>
  <si>
    <t xml:space="preserve">
西门</t>
  </si>
  <si>
    <t>1.西门
2.飞拉达项目点</t>
  </si>
  <si>
    <t>仅限当日有效</t>
  </si>
  <si>
    <t>峡谷我来漂</t>
  </si>
  <si>
    <t>阔克苏大峡谷155元+漂流200元</t>
  </si>
  <si>
    <t>1.西门
2.漂流项目点</t>
  </si>
  <si>
    <t>峡谷我来攀</t>
  </si>
  <si>
    <t>阔克苏大峡谷155元+飞拉达180元</t>
  </si>
  <si>
    <t>自驾草原惠游峡谷（赠送索道）</t>
  </si>
  <si>
    <t>阔克苏大峡谷135元+自驾游160元</t>
  </si>
  <si>
    <t xml:space="preserve">
东门</t>
  </si>
  <si>
    <t>1.东门
2.喀拉峻索道站</t>
  </si>
  <si>
    <t>自驾草原惠游峡谷我来攀</t>
  </si>
  <si>
    <t>阔克苏大峡谷135元+自驾游160元+飞拉达A段60元</t>
  </si>
  <si>
    <t>1.东门
2.喀拉峻索道站
3.飞拉达项目点</t>
  </si>
  <si>
    <t>自驾草原惠游峡谷我来溜</t>
  </si>
  <si>
    <t>阔克苏大峡谷135元+自驾游160元+溜索60元</t>
  </si>
  <si>
    <t>自驾草原惠游峡谷我来漂</t>
  </si>
  <si>
    <t>阔克苏大峡谷135元+自驾游160元+漂流200元</t>
  </si>
  <si>
    <t>1.东门
2.喀拉峻索道站
3.漂流项目点</t>
  </si>
  <si>
    <t>全域游赠送马车/小火车二选一</t>
  </si>
  <si>
    <t>全域游275元+马车/小火车30元</t>
  </si>
  <si>
    <t xml:space="preserve">
西门
北门</t>
  </si>
  <si>
    <t>1.西门
2.北门
3.南门
4.阔克苏项目点</t>
  </si>
  <si>
    <t>2日有效</t>
  </si>
  <si>
    <t>峡谷游赠送马车/小火车二选一</t>
  </si>
  <si>
    <t>阔克苏大峡谷155元+马车/小火车30元</t>
  </si>
  <si>
    <t xml:space="preserve"> 新疆喀拉峻国际生态旅游区</t>
  </si>
  <si>
    <t>散客租车价格表</t>
  </si>
  <si>
    <t xml:space="preserve">编制部门：客运公司                                        </t>
  </si>
  <si>
    <t>服务区域</t>
  </si>
  <si>
    <t>类别</t>
  </si>
  <si>
    <t>时 间</t>
  </si>
  <si>
    <t>租  车  价  格</t>
  </si>
  <si>
    <t>豪华大巴（33座-39座）</t>
  </si>
  <si>
    <t>现代客车（20座）</t>
  </si>
  <si>
    <t>海格商务（14座）</t>
  </si>
  <si>
    <t>场内观光车</t>
  </si>
  <si>
    <t>县际</t>
  </si>
  <si>
    <t>全程服务</t>
  </si>
  <si>
    <t>4月1日—10月31日</t>
  </si>
  <si>
    <t>2500元/天</t>
  </si>
  <si>
    <t>2000元/天</t>
  </si>
  <si>
    <t>——</t>
  </si>
  <si>
    <t>/</t>
  </si>
  <si>
    <t>县内</t>
  </si>
  <si>
    <t>4月1日—5月14日    9月1日-10月31日</t>
  </si>
  <si>
    <t>3200元/天</t>
  </si>
  <si>
    <t>2200元/天</t>
  </si>
  <si>
    <t>5月15日-8月31日</t>
  </si>
  <si>
    <t>3500元/天</t>
  </si>
  <si>
    <t>2400元/天</t>
  </si>
  <si>
    <t>景区内</t>
  </si>
  <si>
    <t>3000元/天</t>
  </si>
  <si>
    <t>1200元/天</t>
  </si>
  <si>
    <t xml:space="preserve"> 5月15日—8月31日</t>
  </si>
  <si>
    <t>2200元</t>
  </si>
  <si>
    <t>1500元/天</t>
  </si>
  <si>
    <t>按趟接送</t>
  </si>
  <si>
    <t>1200元/趟</t>
  </si>
  <si>
    <t>1000元/趟</t>
  </si>
  <si>
    <t>800元/趟</t>
  </si>
  <si>
    <t>600元/天</t>
  </si>
  <si>
    <t>1500元/趟</t>
  </si>
  <si>
    <t>800元/天</t>
  </si>
  <si>
    <t>备注：
1.由租车人承担燃料费、过路过桥费、停车费等相关费用。
2.以上租车价格不含景区门票、观光车票、船票、索道票等。
3.县际是指伊犁州境内（八县一市）；县内是指特克斯县辖区内（包含景区）；景区内是指新疆喀拉峻旅游区范围内。 
4.租车进入景区不需换乘其他观光车。
5.按天租车的租车人需解决驾驶员就餐、住宿。
6.景区内车辆通行时间4月-10月为08：00-21：00（北京时间）。</t>
  </si>
  <si>
    <t>游艇租用价格表</t>
  </si>
  <si>
    <t>服务 区域</t>
  </si>
  <si>
    <t>租  船  价  格</t>
  </si>
  <si>
    <t>上下码头</t>
  </si>
  <si>
    <t>峡谷</t>
  </si>
  <si>
    <t>喀拉峻湖</t>
  </si>
  <si>
    <t>2200元/趟</t>
  </si>
  <si>
    <t>备注：
1.以上租车价格不含景区门票、观光车票、船票、索道票等。
2.景区内船舶通行时间4月-5月为08：30-21：00；6月-8月为08：00-21：30；9月-10月为08：30-21：00（均以北京时间为准）。
3.游艇11+1座，驾驶员1人，可承载游客11人。</t>
  </si>
  <si>
    <t>喀拉峻景区讲解收费标准</t>
  </si>
  <si>
    <t>峡谷线路讲解</t>
  </si>
  <si>
    <t>元/20人及以内</t>
  </si>
  <si>
    <t>1.库什塔依游客服务中心
2.布拉克游客服务中心</t>
  </si>
  <si>
    <t>1.草原线路、峡谷线路20人以内含20人，超出每人收费标准10元/人，线路游览时间3-5小时。
2.全域游线路20人以内含20人，超出每人收费标准15元/人，线路游览时间6-8小时。</t>
  </si>
  <si>
    <t>草原线路讲解</t>
  </si>
  <si>
    <t>全域游线路讲解</t>
  </si>
  <si>
    <t>单线讲解20人以上</t>
  </si>
  <si>
    <t>全域游线路讲解20人以上</t>
  </si>
  <si>
    <t>展示馆讲解</t>
  </si>
  <si>
    <t>展示中心</t>
  </si>
  <si>
    <t>景区运营时间表</t>
  </si>
  <si>
    <t>喀拉峻景区2025年旺季运营时间表</t>
  </si>
  <si>
    <t>线路</t>
  </si>
  <si>
    <t>项目</t>
  </si>
  <si>
    <t>淡季时间
4月1日-5月14日
9月1日-10月31日</t>
  </si>
  <si>
    <t>旺季日期：6月1日-8月31日    开放时间：7:30-22:00</t>
  </si>
  <si>
    <t>全域游线路</t>
  </si>
  <si>
    <t>售票时间</t>
  </si>
  <si>
    <t>运营时间</t>
  </si>
  <si>
    <t>停售时间</t>
  </si>
  <si>
    <t>停检时间</t>
  </si>
  <si>
    <t>7:30-22:00</t>
  </si>
  <si>
    <t>草原线路</t>
  </si>
  <si>
    <t>峡谷线路</t>
  </si>
  <si>
    <t>阔克苏大峡谷游客服务中心（南门）峡谷自驾游</t>
  </si>
  <si>
    <t>喀甫萨朗游客服务中心（东门）草原自驾游</t>
  </si>
  <si>
    <t>漂流项目（西门）</t>
  </si>
  <si>
    <t>10:30-20:30</t>
  </si>
  <si>
    <t>阔克苏大峡谷游客服务中心（南门）峡谷自驾游线路</t>
  </si>
  <si>
    <t>漂流项目（南门）</t>
  </si>
  <si>
    <t>漂流项目（索道站）</t>
  </si>
  <si>
    <t>漂流项目（阔克苏项目点）</t>
  </si>
  <si>
    <t>喀甫萨朗游客服务中心（东门）
草原自驾游线路</t>
  </si>
  <si>
    <t>飞拉达、溜索项目(西门）</t>
  </si>
  <si>
    <t>飞拉达、溜索项目(南门）</t>
  </si>
  <si>
    <t>飞拉达、溜索项目</t>
  </si>
  <si>
    <t>(阔克苏项目点）</t>
  </si>
  <si>
    <t>飞拉达项目点溜索项目</t>
  </si>
  <si>
    <t>10:30-21:00</t>
  </si>
  <si>
    <t>漂流项目</t>
  </si>
  <si>
    <t>运行时间</t>
  </si>
  <si>
    <t>11：00 - 19：30</t>
  </si>
  <si>
    <t>魔毯项目</t>
  </si>
  <si>
    <t>10:00-21:00</t>
  </si>
  <si>
    <t>西门南门停售时间</t>
  </si>
  <si>
    <t>全地形车项目</t>
  </si>
  <si>
    <t>11:00-19:30</t>
  </si>
  <si>
    <t>库尔台索道站停售时间</t>
  </si>
  <si>
    <t>无动力滑翔伞项目</t>
  </si>
  <si>
    <t>阔克苏大峡谷项目点停售时间</t>
  </si>
  <si>
    <t>喀拉峻布拉克-万纳观光车</t>
  </si>
  <si>
    <t>7:30-21:30</t>
  </si>
  <si>
    <t>飞拉达项目</t>
  </si>
  <si>
    <t>11：00 - 19：20</t>
  </si>
  <si>
    <t>万纳-猎鹰台新能源观光车</t>
  </si>
  <si>
    <t>7:30-21:00</t>
  </si>
  <si>
    <t>西门停止售票时间</t>
  </si>
  <si>
    <t>阔克苏大峡谷观光车</t>
  </si>
  <si>
    <t>飞拉达攀岩项目点停售时间</t>
  </si>
  <si>
    <t>索道</t>
  </si>
  <si>
    <t>飞拉达项目滑索停售时间</t>
  </si>
  <si>
    <t>船舶</t>
  </si>
  <si>
    <t>滑草项目</t>
  </si>
  <si>
    <t>10：30 - 19：30</t>
  </si>
  <si>
    <t>全地形车项目及滑翔伞项目</t>
  </si>
  <si>
    <t>车辆、船舶、索道运行时间</t>
  </si>
  <si>
    <t>车辆运行时间</t>
  </si>
  <si>
    <t>8：30 - 20：30</t>
  </si>
  <si>
    <t>草原线路万纳服务区
最后一班车时间</t>
  </si>
  <si>
    <t>峡谷线路阔克苏大峡谷景点终点站
最后一班车时间</t>
  </si>
  <si>
    <t>索道运行时间</t>
  </si>
  <si>
    <t>10：00 -  20：30</t>
  </si>
  <si>
    <t>船舶运行时间</t>
  </si>
  <si>
    <t>8：30 - 21：00</t>
  </si>
  <si>
    <t>新疆喀拉峻国际生态旅游区游玩景点</t>
  </si>
  <si>
    <t>类型</t>
  </si>
  <si>
    <t>景点</t>
  </si>
  <si>
    <t>阔克苏大峡谷景区</t>
  </si>
  <si>
    <t>观湖台</t>
  </si>
  <si>
    <t>鳄鱼湾</t>
  </si>
  <si>
    <t>九曲十八弯/人体草原</t>
  </si>
  <si>
    <t>阔克苏大峡谷</t>
  </si>
  <si>
    <t>库尔台索道站服务区</t>
  </si>
  <si>
    <t>喀拉峻大草原景区</t>
  </si>
  <si>
    <t>石泉</t>
  </si>
  <si>
    <t>乌孙夏都</t>
  </si>
  <si>
    <t>世遗展示中心</t>
  </si>
  <si>
    <t>万纳服务区</t>
  </si>
  <si>
    <t>鲜花台</t>
  </si>
  <si>
    <t>石门</t>
  </si>
  <si>
    <t>猎鹰台</t>
  </si>
  <si>
    <t>喀拉峻索道站服务区</t>
  </si>
  <si>
    <t>喀拉峻自驾游</t>
  </si>
  <si>
    <t>老票口</t>
  </si>
  <si>
    <t>巴旦木</t>
  </si>
  <si>
    <t>神木森林</t>
  </si>
  <si>
    <t>花海瑶池（拟建）</t>
  </si>
  <si>
    <t>迦萨甘小镇（拟建）</t>
  </si>
  <si>
    <t>神鹰部落</t>
  </si>
  <si>
    <t>巴塔祈福台</t>
  </si>
  <si>
    <t>2025年喀拉峻景区特殊人群优惠政策表</t>
  </si>
  <si>
    <t>人群</t>
  </si>
  <si>
    <t>执行要求</t>
  </si>
  <si>
    <t>门票</t>
  </si>
  <si>
    <t>区间车</t>
  </si>
  <si>
    <r>
      <rPr>
        <b/>
        <sz val="12"/>
        <color rgb="FFFF0000"/>
        <rFont val="宋体"/>
        <charset val="134"/>
      </rPr>
      <t>免</t>
    </r>
    <r>
      <rPr>
        <b/>
        <sz val="12"/>
        <color rgb="FF000000"/>
        <rFont val="宋体"/>
        <charset val="134"/>
      </rPr>
      <t>票</t>
    </r>
  </si>
  <si>
    <r>
      <rPr>
        <b/>
        <sz val="12"/>
        <color rgb="FFFF0000"/>
        <rFont val="宋体"/>
        <charset val="134"/>
      </rPr>
      <t>半</t>
    </r>
    <r>
      <rPr>
        <b/>
        <sz val="12"/>
        <rFont val="宋体"/>
        <charset val="134"/>
      </rPr>
      <t>票</t>
    </r>
  </si>
  <si>
    <r>
      <rPr>
        <b/>
        <sz val="12"/>
        <color rgb="FFFF0000"/>
        <rFont val="宋体"/>
        <charset val="134"/>
      </rPr>
      <t>半</t>
    </r>
    <r>
      <rPr>
        <b/>
        <sz val="12"/>
        <color rgb="FF000000"/>
        <rFont val="宋体"/>
        <charset val="134"/>
      </rPr>
      <t>票</t>
    </r>
  </si>
  <si>
    <t>儿童及学生</t>
  </si>
  <si>
    <t>1m及以下儿童</t>
  </si>
  <si>
    <t>®</t>
  </si>
  <si>
    <t>身高</t>
  </si>
  <si>
    <t>6 周岁(含 6 周岁)以下或身高 1.3 米(含 1.3 米)以下的儿童</t>
  </si>
  <si>
    <t>量身高或者出示户口本、身份证件。</t>
  </si>
  <si>
    <t>身高 1.3 米（不含 1.3 米）以上的儿童及 18 周岁(含 18 周岁)以下未 成年人；</t>
  </si>
  <si>
    <t>凭本人身份证或户口本、学信网</t>
  </si>
  <si>
    <t>全日制大学本科及以下学历学生；</t>
  </si>
  <si>
    <t>老年人</t>
  </si>
  <si>
    <t>60 周岁（含 60 周岁）至 65 周岁（不含 65 周岁）的老年人。</t>
  </si>
  <si>
    <t>凭本人身份证或户口本、老年证</t>
  </si>
  <si>
    <t>60 周岁（含 60 周岁）至 65 周岁（不含 65 周岁）的老年人</t>
  </si>
  <si>
    <t>国际老人节（10月1日）全国老人节
自治区老人节（农历九月初九</t>
  </si>
  <si>
    <t>65岁（包含65岁)以上老人</t>
  </si>
  <si>
    <t>凭本人身份证或或户口本、老年证</t>
  </si>
  <si>
    <t>军人及警察</t>
  </si>
  <si>
    <t xml:space="preserve">现役军人、在职、退休、消防救援人员、消防救援院校学员                                                                                                                                        </t>
  </si>
  <si>
    <t>凭军官证、警官证、消防救援队伍相关证件、</t>
  </si>
  <si>
    <r>
      <rPr>
        <sz val="12"/>
        <color rgb="FF000000"/>
        <rFont val="宋体"/>
        <charset val="134"/>
      </rPr>
      <t>“三属”（烈士遗属、因公牺牲军人遗属、病故军人遗属）、退役军人、</t>
    </r>
    <r>
      <rPr>
        <sz val="12"/>
        <rFont val="宋体"/>
        <charset val="134"/>
      </rPr>
      <t>人民警察</t>
    </r>
  </si>
  <si>
    <t>凭《中华人民共和国烈士、因公牺牲军人、病故军人遗嘱优待证》</t>
  </si>
  <si>
    <t>残疾军人、残疾人民警察、残疾消防救援人员</t>
  </si>
  <si>
    <t>凭中华人民共和国残疾军人证</t>
  </si>
  <si>
    <t>现役军人家属</t>
  </si>
  <si>
    <t>现役军人家属凭部队制发保障卡</t>
  </si>
  <si>
    <t>残疾人</t>
  </si>
  <si>
    <t>残疾1-3级</t>
  </si>
  <si>
    <t>凭中华人民共和国残疾证</t>
  </si>
  <si>
    <t>残疾4级</t>
  </si>
  <si>
    <t>文艺界 人士</t>
  </si>
  <si>
    <t>摄影家（中国摄影家协会、新疆摄影家协会、伊犁州摄影家协会）</t>
  </si>
  <si>
    <t>凭摄影家相关证件（中国摄影家协会（CPA）会员资格、中国摄影家协会摄影师资格认证、摄影师职业资格证书）</t>
  </si>
  <si>
    <t>网红大咖（自媒体粉丝5万人以上）</t>
  </si>
  <si>
    <t>推介官本人及3-4名团队工作人员自驾游名额免景区(门+车)/(5W-30W粉丝可2人免费进景区，30W以上可5人免费进景区)</t>
  </si>
  <si>
    <t>暂不执行</t>
  </si>
  <si>
    <t>其他</t>
  </si>
  <si>
    <t>抗疫医护人员</t>
  </si>
  <si>
    <t>凭大美新疆感恩卡</t>
  </si>
  <si>
    <t>台湾首来族</t>
  </si>
  <si>
    <t>凭台胞证（台胞证个人信息页的备注区域显示为01）</t>
  </si>
  <si>
    <t>随团导游、旅游驾驶员</t>
  </si>
  <si>
    <t>凭相关证件及全国旅游团队服务管理系统电子行程单及旅游司机从业资格证。</t>
  </si>
  <si>
    <t>踩线（含文旅行业相关部门，机构、旅行社、导游、旅游驾驶员）</t>
  </si>
  <si>
    <t>凭文旅行业相关函件、旅行社营业执照、工作证、导游证、旅游司机从业资格证</t>
  </si>
  <si>
    <t>特克斯本地人</t>
  </si>
  <si>
    <t>凭特克斯县户籍身份证、农四师七十八团户籍身份证、居住证、户口本</t>
  </si>
  <si>
    <t>南京援疆干部</t>
  </si>
  <si>
    <t>凭大美援疆卡（微信小程序游新疆扫描大美援疆码，援疆干部本人及干部家属（同行6人内）可享受免门票优惠政策）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</si>
</sst>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0\)"/>
  </numFmts>
  <fonts count="77">
    <font>
      <sz val="11"/>
      <color theme="1"/>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sz val="18"/>
      <color rgb="FF000000"/>
      <name val="方正公文小标宋"/>
      <charset val="134"/>
    </font>
    <font>
      <sz val="12"/>
      <color theme="1"/>
      <name val="方正仿宋简体"/>
      <charset val="134"/>
    </font>
    <font>
      <b/>
      <sz val="12"/>
      <color rgb="FF000000"/>
      <name val="宋体"/>
      <charset val="134"/>
    </font>
    <font>
      <b/>
      <sz val="12"/>
      <color rgb="FFFF0000"/>
      <name val="宋体"/>
      <charset val="134"/>
    </font>
    <font>
      <sz val="12"/>
      <color rgb="FF000000"/>
      <name val="宋体"/>
      <charset val="134"/>
    </font>
    <font>
      <b/>
      <sz val="12"/>
      <color rgb="FF000000"/>
      <name val="Arial"/>
      <charset val="134"/>
    </font>
    <font>
      <sz val="12"/>
      <color rgb="FF000000"/>
      <name val="Arial"/>
      <charset val="134"/>
    </font>
    <font>
      <sz val="12"/>
      <name val="宋体"/>
      <charset val="134"/>
    </font>
    <font>
      <b/>
      <sz val="12"/>
      <name val="宋体"/>
      <charset val="134"/>
    </font>
    <font>
      <b/>
      <sz val="12"/>
      <color theme="1"/>
      <name val="方正仿宋简体"/>
      <charset val="134"/>
    </font>
    <font>
      <sz val="12"/>
      <name val="方正仿宋简体"/>
      <charset val="134"/>
    </font>
    <font>
      <sz val="18"/>
      <color theme="1"/>
      <name val="方正大标宋简体"/>
      <charset val="134"/>
    </font>
    <font>
      <sz val="14"/>
      <color theme="1"/>
      <name val="宋体"/>
      <charset val="134"/>
      <scheme val="minor"/>
    </font>
    <font>
      <sz val="22"/>
      <color theme="1"/>
      <name val="方正大标宋简体"/>
      <charset val="134"/>
    </font>
    <font>
      <b/>
      <sz val="20"/>
      <color rgb="FF000000"/>
      <name val="宋体"/>
      <charset val="134"/>
    </font>
    <font>
      <b/>
      <sz val="14"/>
      <color theme="1"/>
      <name val="宋体"/>
      <charset val="134"/>
      <scheme val="minor"/>
    </font>
    <font>
      <b/>
      <sz val="14"/>
      <color theme="1"/>
      <name val="宋体"/>
      <charset val="134"/>
    </font>
    <font>
      <sz val="14"/>
      <color rgb="FF000000"/>
      <name val="宋体"/>
      <charset val="134"/>
    </font>
    <font>
      <sz val="10"/>
      <color rgb="FF000000"/>
      <name val="宋体"/>
      <charset val="134"/>
    </font>
    <font>
      <sz val="18"/>
      <color rgb="FF000000"/>
      <name val="方正大标宋简体"/>
      <charset val="134"/>
    </font>
    <font>
      <sz val="12"/>
      <color theme="1"/>
      <name val="宋体"/>
      <charset val="134"/>
    </font>
    <font>
      <sz val="18"/>
      <color theme="1"/>
      <name val="方正公文小标宋"/>
      <charset val="134"/>
    </font>
    <font>
      <sz val="18"/>
      <name val="方正大标宋简体"/>
      <charset val="134"/>
    </font>
    <font>
      <sz val="16"/>
      <name val="方正大标宋简体"/>
      <charset val="134"/>
    </font>
    <font>
      <sz val="18"/>
      <name val="方正公文小标宋"/>
      <charset val="134"/>
    </font>
    <font>
      <b/>
      <sz val="18"/>
      <color theme="1"/>
      <name val="宋体"/>
      <charset val="134"/>
      <scheme val="minor"/>
    </font>
    <font>
      <sz val="11"/>
      <color rgb="FF000000"/>
      <name val="宋体"/>
      <charset val="134"/>
    </font>
    <font>
      <sz val="11"/>
      <color rgb="FFFF0000"/>
      <name val="宋体"/>
      <charset val="134"/>
    </font>
    <font>
      <b/>
      <sz val="18"/>
      <name val="方正公文小标宋"/>
      <charset val="134"/>
    </font>
    <font>
      <b/>
      <sz val="20"/>
      <color rgb="FFFF0000"/>
      <name val="宋体"/>
      <charset val="134"/>
    </font>
    <font>
      <sz val="12"/>
      <name val="宋体"/>
      <charset val="0"/>
    </font>
    <font>
      <b/>
      <sz val="12"/>
      <name val="宋体"/>
      <charset val="0"/>
    </font>
    <font>
      <b/>
      <sz val="24"/>
      <color rgb="FFFF0000"/>
      <name val="宋体"/>
      <charset val="134"/>
    </font>
    <font>
      <sz val="12"/>
      <name val="Times New Roman"/>
      <charset val="0"/>
    </font>
    <font>
      <b/>
      <sz val="12"/>
      <name val="宋体"/>
      <charset val="134"/>
      <scheme val="minor"/>
    </font>
    <font>
      <sz val="11"/>
      <color theme="1"/>
      <name val="方正公文小标宋"/>
      <charset val="134"/>
    </font>
    <font>
      <b/>
      <sz val="12"/>
      <color indexed="8"/>
      <name val="宋体"/>
      <charset val="134"/>
    </font>
    <font>
      <b/>
      <sz val="12"/>
      <color rgb="FFFF0000"/>
      <name val="宋体"/>
      <charset val="0"/>
    </font>
    <font>
      <sz val="16"/>
      <color theme="1"/>
      <name val="方正楷体简体"/>
      <charset val="134"/>
    </font>
    <font>
      <b/>
      <sz val="16"/>
      <color theme="1"/>
      <name val="方正楷体简体"/>
      <charset val="134"/>
    </font>
    <font>
      <sz val="11"/>
      <name val="宋体"/>
      <charset val="134"/>
      <scheme val="minor"/>
    </font>
    <font>
      <b/>
      <sz val="18"/>
      <color theme="1"/>
      <name val="方正公文小标宋"/>
      <charset val="134"/>
    </font>
    <font>
      <b/>
      <sz val="16"/>
      <name val="方正楷体简体"/>
      <charset val="0"/>
    </font>
    <font>
      <b/>
      <sz val="16"/>
      <name val="方正楷体简体"/>
      <charset val="134"/>
    </font>
    <font>
      <sz val="16"/>
      <name val="方正楷体简体"/>
      <charset val="134"/>
    </font>
    <font>
      <b/>
      <sz val="12"/>
      <color rgb="FFFA1C41"/>
      <name val="宋体"/>
      <charset val="0"/>
    </font>
    <font>
      <sz val="11"/>
      <name val="宋体"/>
      <charset val="0"/>
    </font>
    <font>
      <sz val="11"/>
      <name val="宋体"/>
      <charset val="134"/>
    </font>
    <font>
      <b/>
      <sz val="11"/>
      <color rgb="FFFF0000"/>
      <name val="宋体"/>
      <charset val="0"/>
    </font>
    <font>
      <b/>
      <sz val="12"/>
      <name val="Times New Roman"/>
      <charset val="0"/>
    </font>
    <font>
      <b/>
      <sz val="11"/>
      <color rgb="FFFF0000"/>
      <name val="宋体"/>
      <charset val="134"/>
    </font>
    <font>
      <b/>
      <sz val="11"/>
      <color rgb="FFFA1C41"/>
      <name val="宋体"/>
      <charset val="0"/>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4" borderId="33"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34" applyNumberFormat="0" applyFill="0" applyAlignment="0" applyProtection="0">
      <alignment vertical="center"/>
    </xf>
    <xf numFmtId="0" fontId="63" fillId="0" borderId="34" applyNumberFormat="0" applyFill="0" applyAlignment="0" applyProtection="0">
      <alignment vertical="center"/>
    </xf>
    <xf numFmtId="0" fontId="64" fillId="0" borderId="35" applyNumberFormat="0" applyFill="0" applyAlignment="0" applyProtection="0">
      <alignment vertical="center"/>
    </xf>
    <xf numFmtId="0" fontId="64" fillId="0" borderId="0" applyNumberFormat="0" applyFill="0" applyBorder="0" applyAlignment="0" applyProtection="0">
      <alignment vertical="center"/>
    </xf>
    <xf numFmtId="0" fontId="65" fillId="5" borderId="36" applyNumberFormat="0" applyAlignment="0" applyProtection="0">
      <alignment vertical="center"/>
    </xf>
    <xf numFmtId="0" fontId="66" fillId="6" borderId="37" applyNumberFormat="0" applyAlignment="0" applyProtection="0">
      <alignment vertical="center"/>
    </xf>
    <xf numFmtId="0" fontId="67" fillId="6" borderId="36" applyNumberFormat="0" applyAlignment="0" applyProtection="0">
      <alignment vertical="center"/>
    </xf>
    <xf numFmtId="0" fontId="68" fillId="7" borderId="38" applyNumberFormat="0" applyAlignment="0" applyProtection="0">
      <alignment vertical="center"/>
    </xf>
    <xf numFmtId="0" fontId="69" fillId="0" borderId="39" applyNumberFormat="0" applyFill="0" applyAlignment="0" applyProtection="0">
      <alignment vertical="center"/>
    </xf>
    <xf numFmtId="0" fontId="70" fillId="0" borderId="40" applyNumberFormat="0" applyFill="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5"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4" fillId="34" borderId="0" applyNumberFormat="0" applyBorder="0" applyAlignment="0" applyProtection="0">
      <alignment vertical="center"/>
    </xf>
    <xf numFmtId="0" fontId="11" fillId="0" borderId="0">
      <alignment vertical="center"/>
    </xf>
    <xf numFmtId="0" fontId="76" fillId="0" borderId="0">
      <alignment vertical="center"/>
    </xf>
    <xf numFmtId="0" fontId="76" fillId="0" borderId="0">
      <alignment vertical="center"/>
    </xf>
  </cellStyleXfs>
  <cellXfs count="305">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1"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Border="1">
      <alignment vertical="center"/>
    </xf>
    <xf numFmtId="0" fontId="14" fillId="0" borderId="0" xfId="0" applyFont="1" applyBorder="1">
      <alignment vertical="center"/>
    </xf>
    <xf numFmtId="0" fontId="1" fillId="0" borderId="0" xfId="0" applyFont="1" applyAlignment="1">
      <alignment horizontal="center" vertical="center"/>
    </xf>
    <xf numFmtId="0" fontId="15"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6" fillId="0" borderId="0" xfId="0" applyFont="1">
      <alignment vertical="center"/>
    </xf>
    <xf numFmtId="0" fontId="1" fillId="0" borderId="0" xfId="0" applyFont="1">
      <alignment vertical="center"/>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0" xfId="0" applyFont="1" applyAlignment="1">
      <alignment horizontal="center" vertical="center" wrapText="1"/>
    </xf>
    <xf numFmtId="0" fontId="1" fillId="0" borderId="2" xfId="0" applyFont="1" applyBorder="1" applyAlignment="1">
      <alignment horizontal="center" vertical="center"/>
    </xf>
    <xf numFmtId="0" fontId="1"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Border="1">
      <alignment vertical="center"/>
    </xf>
    <xf numFmtId="0" fontId="8" fillId="2" borderId="4" xfId="0" applyFont="1" applyFill="1" applyBorder="1" applyAlignment="1">
      <alignment horizontal="center" vertical="center"/>
    </xf>
    <xf numFmtId="0" fontId="1" fillId="0" borderId="3" xfId="0" applyFont="1" applyBorder="1" applyAlignment="1">
      <alignment horizontal="center" vertical="center"/>
    </xf>
    <xf numFmtId="0" fontId="2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8" fillId="2" borderId="4" xfId="0" applyFont="1" applyFill="1" applyBorder="1" applyAlignment="1">
      <alignment horizontal="center" vertical="center" wrapText="1"/>
    </xf>
    <xf numFmtId="20"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24" fillId="0" borderId="0" xfId="0" applyFont="1">
      <alignment vertical="center"/>
    </xf>
    <xf numFmtId="0" fontId="11" fillId="0" borderId="0"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NumberFormat="1" applyFont="1" applyFill="1" applyBorder="1" applyAlignment="1">
      <alignment horizontal="center" vertical="center" wrapText="1"/>
    </xf>
    <xf numFmtId="0" fontId="12" fillId="2"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6"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7" fillId="0" borderId="0" xfId="0" applyFont="1" applyFill="1" applyAlignment="1">
      <alignment horizontal="center" vertical="center"/>
    </xf>
    <xf numFmtId="0" fontId="12" fillId="0" borderId="0" xfId="0" applyFont="1" applyFill="1" applyBorder="1" applyAlignment="1">
      <alignment horizontal="left" vertical="center"/>
    </xf>
    <xf numFmtId="0" fontId="12" fillId="2"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11" fillId="0" borderId="0" xfId="0" applyNumberFormat="1" applyFont="1" applyFill="1" applyBorder="1" applyAlignment="1">
      <alignment vertical="center" wrapText="1"/>
    </xf>
    <xf numFmtId="0" fontId="11" fillId="0" borderId="0" xfId="0" applyNumberFormat="1"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1" fillId="0" borderId="0" xfId="0" applyFont="1" applyFill="1" applyAlignment="1">
      <alignment horizontal="center" vertical="center" wrapText="1"/>
    </xf>
    <xf numFmtId="0" fontId="1" fillId="0" borderId="0" xfId="0" applyFont="1" applyAlignment="1">
      <alignment vertical="center" wrapText="1"/>
    </xf>
    <xf numFmtId="0" fontId="26" fillId="0" borderId="0" xfId="0" applyFont="1" applyFill="1" applyAlignment="1">
      <alignment horizontal="center" vertical="center" wrapText="1"/>
    </xf>
    <xf numFmtId="0" fontId="12" fillId="2" borderId="8" xfId="0"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176"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12" xfId="0" applyNumberFormat="1" applyFont="1" applyFill="1" applyBorder="1" applyAlignment="1">
      <alignment horizontal="left" vertical="center" wrapText="1"/>
    </xf>
    <xf numFmtId="9" fontId="11" fillId="0" borderId="12" xfId="0" applyNumberFormat="1" applyFont="1" applyFill="1" applyBorder="1" applyAlignment="1">
      <alignment horizontal="center" vertical="center" wrapText="1"/>
    </xf>
    <xf numFmtId="0" fontId="1" fillId="0" borderId="13" xfId="0" applyFont="1" applyBorder="1" applyAlignment="1">
      <alignment horizontal="left" vertical="center"/>
    </xf>
    <xf numFmtId="0" fontId="1" fillId="0" borderId="13" xfId="0" applyFont="1" applyBorder="1" applyAlignment="1">
      <alignment horizontal="left" vertical="center" wrapText="1"/>
    </xf>
    <xf numFmtId="0" fontId="25"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4" fillId="0" borderId="0" xfId="0" applyFont="1" applyFill="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Border="1" applyAlignment="1">
      <alignment vertical="center" wrapText="1"/>
    </xf>
    <xf numFmtId="0" fontId="29"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1" fillId="0" borderId="12" xfId="0" applyFont="1" applyFill="1" applyBorder="1" applyAlignment="1">
      <alignment vertical="center" wrapText="1"/>
    </xf>
    <xf numFmtId="0" fontId="30" fillId="0"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9" fillId="0" borderId="0" xfId="0" applyFont="1" applyBorder="1" applyAlignment="1">
      <alignment vertical="center" wrapText="1"/>
    </xf>
    <xf numFmtId="176" fontId="32" fillId="0" borderId="0" xfId="49" applyNumberFormat="1" applyFont="1" applyFill="1" applyAlignment="1">
      <alignment horizontal="center" vertical="center"/>
    </xf>
    <xf numFmtId="176" fontId="12" fillId="0" borderId="8" xfId="50" applyNumberFormat="1" applyFont="1" applyFill="1" applyBorder="1" applyAlignment="1">
      <alignment horizontal="center" vertical="center"/>
    </xf>
    <xf numFmtId="176" fontId="12" fillId="0" borderId="9" xfId="50" applyNumberFormat="1" applyFont="1" applyFill="1" applyBorder="1" applyAlignment="1">
      <alignment horizontal="center" vertical="center" wrapText="1"/>
    </xf>
    <xf numFmtId="176" fontId="33" fillId="0" borderId="17" xfId="50" applyNumberFormat="1" applyFont="1" applyFill="1" applyBorder="1" applyAlignment="1">
      <alignment horizontal="center" vertical="center" wrapText="1"/>
    </xf>
    <xf numFmtId="176" fontId="34" fillId="0" borderId="9" xfId="49" applyNumberFormat="1" applyFont="1" applyFill="1" applyBorder="1" applyAlignment="1">
      <alignment horizontal="center" vertical="center" wrapText="1"/>
    </xf>
    <xf numFmtId="176" fontId="11" fillId="0" borderId="9" xfId="49" applyNumberFormat="1" applyFont="1" applyFill="1" applyBorder="1" applyAlignment="1">
      <alignment horizontal="center" vertical="center" wrapText="1"/>
    </xf>
    <xf numFmtId="176" fontId="12" fillId="0" borderId="10" xfId="50" applyNumberFormat="1" applyFont="1" applyFill="1" applyBorder="1" applyAlignment="1">
      <alignment horizontal="center" vertical="center"/>
    </xf>
    <xf numFmtId="176" fontId="12" fillId="0" borderId="1" xfId="50" applyNumberFormat="1" applyFont="1" applyFill="1" applyBorder="1" applyAlignment="1">
      <alignment horizontal="center" vertical="center" wrapText="1"/>
    </xf>
    <xf numFmtId="176" fontId="7" fillId="0" borderId="4" xfId="50" applyNumberFormat="1" applyFont="1" applyFill="1" applyBorder="1" applyAlignment="1">
      <alignment horizontal="center" vertical="center" wrapText="1"/>
    </xf>
    <xf numFmtId="176" fontId="35" fillId="0" borderId="1" xfId="49" applyNumberFormat="1" applyFont="1" applyFill="1" applyBorder="1" applyAlignment="1">
      <alignment horizontal="center" vertical="center" wrapText="1"/>
    </xf>
    <xf numFmtId="177" fontId="12" fillId="3" borderId="10" xfId="50" applyNumberFormat="1" applyFont="1" applyFill="1" applyBorder="1" applyAlignment="1">
      <alignment horizontal="center" vertical="center"/>
    </xf>
    <xf numFmtId="177" fontId="35" fillId="3" borderId="1" xfId="50" applyNumberFormat="1" applyFont="1" applyFill="1" applyBorder="1" applyAlignment="1">
      <alignment horizontal="center" vertical="center"/>
    </xf>
    <xf numFmtId="177" fontId="12" fillId="3" borderId="1" xfId="50" applyNumberFormat="1" applyFont="1" applyFill="1" applyBorder="1" applyAlignment="1">
      <alignment horizontal="center" vertical="center" wrapText="1"/>
    </xf>
    <xf numFmtId="177" fontId="36" fillId="3" borderId="1" xfId="50" applyNumberFormat="1" applyFont="1" applyFill="1" applyBorder="1" applyAlignment="1">
      <alignment horizontal="center" vertical="center" wrapText="1"/>
    </xf>
    <xf numFmtId="177" fontId="37" fillId="0" borderId="10" xfId="50" applyNumberFormat="1" applyFont="1" applyFill="1" applyBorder="1" applyAlignment="1">
      <alignment horizontal="center" vertical="center"/>
    </xf>
    <xf numFmtId="177" fontId="12" fillId="0" borderId="1" xfId="50" applyNumberFormat="1" applyFont="1" applyFill="1" applyBorder="1" applyAlignment="1">
      <alignment horizontal="center" vertical="center"/>
    </xf>
    <xf numFmtId="177" fontId="11" fillId="0" borderId="1" xfId="50" applyNumberFormat="1" applyFont="1" applyFill="1" applyBorder="1" applyAlignment="1">
      <alignment horizontal="center" vertical="center" wrapText="1"/>
    </xf>
    <xf numFmtId="177" fontId="37" fillId="0" borderId="1" xfId="50" applyNumberFormat="1" applyFont="1" applyFill="1" applyBorder="1" applyAlignment="1">
      <alignment horizontal="center" vertical="center" wrapText="1"/>
    </xf>
    <xf numFmtId="177" fontId="37" fillId="0" borderId="18" xfId="50" applyNumberFormat="1" applyFont="1" applyFill="1" applyBorder="1" applyAlignment="1">
      <alignment horizontal="center" vertical="center"/>
    </xf>
    <xf numFmtId="177" fontId="12" fillId="0" borderId="2" xfId="50" applyNumberFormat="1" applyFont="1" applyFill="1" applyBorder="1" applyAlignment="1">
      <alignment horizontal="center" vertical="center"/>
    </xf>
    <xf numFmtId="177" fontId="11" fillId="0" borderId="2" xfId="50" applyNumberFormat="1" applyFont="1" applyFill="1" applyBorder="1" applyAlignment="1">
      <alignment horizontal="center" vertical="center" wrapText="1"/>
    </xf>
    <xf numFmtId="177" fontId="37" fillId="0" borderId="2" xfId="50" applyNumberFormat="1" applyFont="1" applyFill="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0" fontId="0" fillId="0" borderId="0" xfId="0" applyNumberFormat="1">
      <alignment vertical="center"/>
    </xf>
    <xf numFmtId="176" fontId="32" fillId="0" borderId="0" xfId="49" applyNumberFormat="1" applyFont="1" applyFill="1" applyAlignment="1">
      <alignment horizontal="center" vertical="center" wrapText="1"/>
    </xf>
    <xf numFmtId="0" fontId="11"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2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8" fillId="3" borderId="1" xfId="0" applyFont="1" applyFill="1" applyBorder="1" applyAlignment="1">
      <alignment horizontal="center" vertical="center"/>
    </xf>
    <xf numFmtId="0" fontId="38" fillId="3"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9" fillId="0" borderId="0" xfId="0" applyFont="1">
      <alignment vertical="center"/>
    </xf>
    <xf numFmtId="0" fontId="0" fillId="0" borderId="0" xfId="0" applyAlignment="1">
      <alignment horizontal="center" vertical="center"/>
    </xf>
    <xf numFmtId="176" fontId="40" fillId="0" borderId="8" xfId="50" applyNumberFormat="1" applyFont="1" applyFill="1" applyBorder="1" applyAlignment="1">
      <alignment horizontal="center" vertical="center"/>
    </xf>
    <xf numFmtId="176" fontId="40" fillId="0" borderId="9" xfId="50" applyNumberFormat="1" applyFont="1" applyFill="1" applyBorder="1" applyAlignment="1">
      <alignment horizontal="center" vertical="center" wrapText="1"/>
    </xf>
    <xf numFmtId="176" fontId="6" fillId="0" borderId="9" xfId="50" applyNumberFormat="1" applyFont="1" applyFill="1" applyBorder="1" applyAlignment="1">
      <alignment horizontal="center" vertical="center" wrapText="1"/>
    </xf>
    <xf numFmtId="176" fontId="40" fillId="0" borderId="10" xfId="50" applyNumberFormat="1" applyFont="1" applyFill="1" applyBorder="1" applyAlignment="1">
      <alignment horizontal="center" vertical="center"/>
    </xf>
    <xf numFmtId="176" fontId="40" fillId="0" borderId="1" xfId="50" applyNumberFormat="1" applyFont="1" applyFill="1" applyBorder="1" applyAlignment="1">
      <alignment horizontal="center" vertical="center" wrapText="1"/>
    </xf>
    <xf numFmtId="176" fontId="41" fillId="0" borderId="1" xfId="49"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1" xfId="0" applyFont="1" applyFill="1" applyBorder="1" applyAlignment="1">
      <alignment horizontal="center" vertical="center"/>
    </xf>
    <xf numFmtId="177" fontId="37" fillId="0" borderId="11" xfId="50" applyNumberFormat="1" applyFont="1" applyFill="1" applyBorder="1" applyAlignment="1">
      <alignment horizontal="center" vertical="center"/>
    </xf>
    <xf numFmtId="177" fontId="12" fillId="0" borderId="12" xfId="50" applyNumberFormat="1" applyFont="1" applyFill="1" applyBorder="1" applyAlignment="1">
      <alignment horizontal="center" vertical="center"/>
    </xf>
    <xf numFmtId="177" fontId="11" fillId="0" borderId="12" xfId="50" applyNumberFormat="1" applyFont="1" applyFill="1" applyBorder="1" applyAlignment="1">
      <alignment horizontal="center" vertical="center" wrapText="1"/>
    </xf>
    <xf numFmtId="177" fontId="37" fillId="0" borderId="12" xfId="5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7"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42" fillId="0" borderId="0" xfId="0" applyFont="1">
      <alignment vertical="center"/>
    </xf>
    <xf numFmtId="0" fontId="43" fillId="0" borderId="0" xfId="0" applyFont="1">
      <alignment vertical="center"/>
    </xf>
    <xf numFmtId="0" fontId="44" fillId="0" borderId="0" xfId="0" applyFont="1" applyAlignment="1">
      <alignment vertical="center"/>
    </xf>
    <xf numFmtId="0" fontId="0" fillId="0" borderId="0" xfId="0" applyAlignment="1">
      <alignment vertical="center"/>
    </xf>
    <xf numFmtId="0" fontId="45" fillId="0" borderId="0" xfId="0" applyFont="1" applyAlignment="1">
      <alignment horizontal="center" vertical="center"/>
    </xf>
    <xf numFmtId="0" fontId="43" fillId="0" borderId="0" xfId="0" applyFont="1" applyAlignment="1">
      <alignment horizontal="left" vertical="center"/>
    </xf>
    <xf numFmtId="0" fontId="35" fillId="0" borderId="1" xfId="0" applyFont="1" applyFill="1" applyBorder="1" applyAlignment="1">
      <alignment horizontal="center" vertical="center" wrapText="1"/>
    </xf>
    <xf numFmtId="176" fontId="34" fillId="0" borderId="1" xfId="49"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46" fillId="0" borderId="0" xfId="0" applyFont="1" applyFill="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0" xfId="0" applyFont="1" applyFill="1" applyAlignment="1">
      <alignment horizontal="center" vertical="center" wrapText="1"/>
    </xf>
    <xf numFmtId="0" fontId="47" fillId="0" borderId="0" xfId="0" applyFont="1" applyFill="1" applyAlignment="1">
      <alignment horizontal="left" vertical="center" wrapText="1"/>
    </xf>
    <xf numFmtId="0" fontId="48"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76" fontId="49" fillId="0" borderId="1" xfId="49" applyNumberFormat="1" applyFont="1" applyFill="1" applyBorder="1" applyAlignment="1">
      <alignment horizontal="center" vertical="center" wrapText="1"/>
    </xf>
    <xf numFmtId="0" fontId="34" fillId="0" borderId="0" xfId="0" applyNumberFormat="1" applyFont="1" applyFill="1" applyAlignment="1">
      <alignment horizontal="center" vertical="center" wrapText="1"/>
    </xf>
    <xf numFmtId="0" fontId="12" fillId="0" borderId="2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0" xfId="0" applyFont="1">
      <alignment vertical="center"/>
    </xf>
    <xf numFmtId="0" fontId="0" fillId="0" borderId="0" xfId="0" applyAlignment="1">
      <alignment horizontal="left" vertical="center"/>
    </xf>
    <xf numFmtId="176" fontId="40" fillId="0" borderId="27" xfId="50" applyNumberFormat="1" applyFont="1" applyFill="1" applyBorder="1" applyAlignment="1">
      <alignment horizontal="center" vertical="center"/>
    </xf>
    <xf numFmtId="176" fontId="40" fillId="0" borderId="17" xfId="50" applyNumberFormat="1" applyFont="1" applyFill="1" applyBorder="1" applyAlignment="1">
      <alignment horizontal="center" vertical="center" wrapText="1"/>
    </xf>
    <xf numFmtId="176" fontId="6" fillId="0" borderId="17" xfId="50" applyNumberFormat="1" applyFont="1" applyFill="1" applyBorder="1" applyAlignment="1">
      <alignment horizontal="center" vertical="center" wrapText="1"/>
    </xf>
    <xf numFmtId="176" fontId="50" fillId="0" borderId="9" xfId="49" applyNumberFormat="1" applyFont="1" applyFill="1" applyBorder="1" applyAlignment="1">
      <alignment horizontal="center" vertical="center" wrapText="1"/>
    </xf>
    <xf numFmtId="176" fontId="51" fillId="0" borderId="9" xfId="49" applyNumberFormat="1" applyFont="1" applyFill="1" applyBorder="1" applyAlignment="1">
      <alignment horizontal="center" vertical="center" wrapText="1"/>
    </xf>
    <xf numFmtId="176" fontId="40" fillId="0" borderId="28" xfId="50" applyNumberFormat="1" applyFont="1" applyFill="1" applyBorder="1" applyAlignment="1">
      <alignment horizontal="center" vertical="center"/>
    </xf>
    <xf numFmtId="176" fontId="40" fillId="0" borderId="4" xfId="50" applyNumberFormat="1" applyFont="1" applyFill="1" applyBorder="1" applyAlignment="1">
      <alignment horizontal="center" vertical="center" wrapText="1"/>
    </xf>
    <xf numFmtId="176" fontId="52" fillId="0" borderId="1" xfId="49" applyNumberFormat="1" applyFont="1" applyFill="1" applyBorder="1" applyAlignment="1">
      <alignment horizontal="center" vertical="center" wrapText="1"/>
    </xf>
    <xf numFmtId="176" fontId="52" fillId="0" borderId="21" xfId="49" applyNumberFormat="1" applyFont="1" applyFill="1" applyBorder="1" applyAlignment="1">
      <alignment horizontal="center" vertical="center" wrapText="1"/>
    </xf>
    <xf numFmtId="177" fontId="53" fillId="3" borderId="1" xfId="50" applyNumberFormat="1" applyFont="1" applyFill="1" applyBorder="1" applyAlignment="1">
      <alignment horizontal="center" vertical="center" wrapText="1"/>
    </xf>
    <xf numFmtId="177" fontId="12" fillId="0" borderId="1" xfId="50" applyNumberFormat="1" applyFont="1" applyFill="1" applyBorder="1" applyAlignment="1">
      <alignment horizontal="center" vertical="center" wrapText="1"/>
    </xf>
    <xf numFmtId="177" fontId="53" fillId="0" borderId="1" xfId="50" applyNumberFormat="1" applyFont="1" applyFill="1" applyBorder="1" applyAlignment="1">
      <alignment horizontal="center" vertical="center" wrapText="1"/>
    </xf>
    <xf numFmtId="177" fontId="53" fillId="0" borderId="21" xfId="50" applyNumberFormat="1" applyFont="1" applyFill="1" applyBorder="1" applyAlignment="1">
      <alignment horizontal="center" vertical="center" wrapText="1"/>
    </xf>
    <xf numFmtId="177" fontId="12" fillId="0" borderId="2" xfId="50" applyNumberFormat="1" applyFont="1" applyFill="1" applyBorder="1" applyAlignment="1">
      <alignment horizontal="center" vertical="center" wrapText="1"/>
    </xf>
    <xf numFmtId="177" fontId="53" fillId="0" borderId="2" xfId="50" applyNumberFormat="1" applyFont="1" applyFill="1" applyBorder="1" applyAlignment="1">
      <alignment horizontal="center" vertical="center" wrapText="1"/>
    </xf>
    <xf numFmtId="177" fontId="53" fillId="0" borderId="22" xfId="50" applyNumberFormat="1" applyFont="1" applyFill="1" applyBorder="1" applyAlignment="1">
      <alignment horizontal="center" vertical="center" wrapText="1"/>
    </xf>
    <xf numFmtId="178" fontId="37" fillId="0" borderId="1" xfId="50" applyNumberFormat="1" applyFont="1" applyFill="1" applyBorder="1" applyAlignment="1">
      <alignment horizontal="center" vertical="center"/>
    </xf>
    <xf numFmtId="177" fontId="12" fillId="0" borderId="3" xfId="50" applyNumberFormat="1" applyFont="1" applyFill="1" applyBorder="1" applyAlignment="1">
      <alignment horizontal="center" vertical="center"/>
    </xf>
    <xf numFmtId="177" fontId="12" fillId="0" borderId="4" xfId="50" applyNumberFormat="1" applyFont="1" applyFill="1" applyBorder="1" applyAlignment="1">
      <alignment horizontal="center" vertical="center"/>
    </xf>
    <xf numFmtId="177" fontId="37" fillId="0" borderId="0" xfId="50" applyNumberFormat="1" applyFont="1" applyFill="1" applyAlignment="1">
      <alignment horizontal="center" vertical="center"/>
    </xf>
    <xf numFmtId="177" fontId="12" fillId="0" borderId="0" xfId="50" applyNumberFormat="1" applyFont="1" applyFill="1" applyAlignment="1">
      <alignment horizontal="center" vertical="center"/>
    </xf>
    <xf numFmtId="177" fontId="11" fillId="0" borderId="0" xfId="50" applyNumberFormat="1" applyFont="1" applyFill="1" applyAlignment="1">
      <alignment horizontal="center" vertical="center" wrapText="1"/>
    </xf>
    <xf numFmtId="177" fontId="37" fillId="0" borderId="0" xfId="50" applyNumberFormat="1" applyFont="1" applyFill="1" applyAlignment="1">
      <alignment horizontal="center" vertical="center" wrapText="1"/>
    </xf>
    <xf numFmtId="176" fontId="32" fillId="0" borderId="0" xfId="49" applyNumberFormat="1" applyFont="1" applyFill="1" applyAlignment="1">
      <alignment horizontal="left" vertical="center"/>
    </xf>
    <xf numFmtId="0" fontId="51" fillId="0" borderId="29" xfId="0" applyFont="1" applyFill="1" applyBorder="1" applyAlignment="1">
      <alignment horizontal="center" vertical="center" wrapText="1"/>
    </xf>
    <xf numFmtId="0" fontId="0" fillId="0" borderId="1" xfId="0" applyBorder="1" applyAlignment="1">
      <alignment horizontal="center" vertical="center"/>
    </xf>
    <xf numFmtId="0" fontId="54" fillId="0" borderId="30" xfId="0" applyFont="1" applyFill="1" applyBorder="1" applyAlignment="1">
      <alignment horizontal="center" vertical="center" wrapText="1"/>
    </xf>
    <xf numFmtId="177" fontId="53" fillId="3" borderId="21" xfId="50" applyNumberFormat="1" applyFont="1" applyFill="1" applyBorder="1" applyAlignment="1">
      <alignment horizontal="center" vertical="center" wrapText="1"/>
    </xf>
    <xf numFmtId="177" fontId="34" fillId="0" borderId="1" xfId="50" applyNumberFormat="1"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177" fontId="34" fillId="0" borderId="2" xfId="50" applyNumberFormat="1" applyFont="1" applyFill="1" applyBorder="1" applyAlignment="1">
      <alignment horizontal="center" vertical="center" wrapText="1"/>
    </xf>
    <xf numFmtId="0" fontId="1" fillId="0" borderId="0" xfId="0" applyFont="1" applyFill="1" applyAlignment="1">
      <alignment horizontal="center" vertical="center"/>
    </xf>
    <xf numFmtId="177" fontId="34" fillId="0" borderId="0" xfId="50" applyNumberFormat="1" applyFont="1" applyFill="1" applyAlignment="1">
      <alignment horizontal="center" vertical="center" wrapText="1"/>
    </xf>
    <xf numFmtId="176" fontId="32" fillId="0" borderId="0" xfId="49" applyNumberFormat="1" applyFont="1" applyFill="1" applyBorder="1" applyAlignment="1">
      <alignment horizontal="center" vertical="center"/>
    </xf>
    <xf numFmtId="176" fontId="40" fillId="0" borderId="1" xfId="50" applyNumberFormat="1" applyFont="1" applyFill="1" applyBorder="1" applyAlignment="1">
      <alignment horizontal="center" vertical="center"/>
    </xf>
    <xf numFmtId="176" fontId="6" fillId="0" borderId="1" xfId="50" applyNumberFormat="1" applyFont="1" applyFill="1" applyBorder="1" applyAlignment="1">
      <alignment horizontal="center" vertical="center" wrapText="1"/>
    </xf>
    <xf numFmtId="176" fontId="50" fillId="0" borderId="1" xfId="49" applyNumberFormat="1" applyFont="1" applyFill="1" applyBorder="1" applyAlignment="1">
      <alignment horizontal="center" vertical="center" wrapText="1"/>
    </xf>
    <xf numFmtId="176" fontId="51" fillId="0" borderId="1" xfId="49" applyNumberFormat="1" applyFont="1" applyFill="1" applyBorder="1" applyAlignment="1">
      <alignment horizontal="center" vertical="center" wrapText="1"/>
    </xf>
    <xf numFmtId="177" fontId="12" fillId="3" borderId="1" xfId="50" applyNumberFormat="1" applyFont="1" applyFill="1" applyBorder="1" applyAlignment="1">
      <alignment horizontal="center" vertical="center"/>
    </xf>
    <xf numFmtId="177" fontId="37" fillId="0" borderId="1" xfId="50" applyNumberFormat="1" applyFont="1" applyFill="1" applyBorder="1" applyAlignment="1">
      <alignment horizontal="center" vertical="center"/>
    </xf>
    <xf numFmtId="177" fontId="53" fillId="0" borderId="1" xfId="50"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177" fontId="53" fillId="3"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54" fillId="0" borderId="1" xfId="0" applyFont="1" applyFill="1" applyBorder="1" applyAlignment="1">
      <alignment horizontal="center" vertical="center" wrapText="1"/>
    </xf>
    <xf numFmtId="176" fontId="55" fillId="0" borderId="1" xfId="49" applyNumberFormat="1" applyFont="1" applyFill="1" applyBorder="1" applyAlignment="1">
      <alignment horizontal="center" vertical="center" wrapText="1"/>
    </xf>
    <xf numFmtId="0" fontId="56" fillId="3" borderId="1" xfId="0" applyFont="1" applyFill="1" applyBorder="1" applyAlignment="1">
      <alignment horizontal="center" vertical="center"/>
    </xf>
    <xf numFmtId="177" fontId="34" fillId="0" borderId="10" xfId="50" applyNumberFormat="1" applyFont="1" applyFill="1" applyBorder="1" applyAlignment="1">
      <alignment horizontal="center" vertical="center"/>
    </xf>
    <xf numFmtId="0" fontId="24" fillId="0" borderId="1" xfId="0" applyFont="1" applyFill="1" applyBorder="1" applyAlignment="1">
      <alignment horizontal="center" vertical="center"/>
    </xf>
    <xf numFmtId="0" fontId="51" fillId="0" borderId="9"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3"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2"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散客群体" xfId="49"/>
    <cellStyle name="常规_Sheet2" xfId="50"/>
    <cellStyle name="常规_Sheet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K6"/>
  <sheetViews>
    <sheetView tabSelected="1" workbookViewId="0">
      <pane ySplit="3" topLeftCell="A4" activePane="bottomLeft" state="frozen"/>
      <selection/>
      <selection pane="bottomLeft" activeCell="F13" sqref="F13"/>
    </sheetView>
  </sheetViews>
  <sheetFormatPr defaultColWidth="9" defaultRowHeight="13.5" outlineLevelRow="5"/>
  <cols>
    <col min="1" max="1" width="6.375" customWidth="1"/>
    <col min="2" max="2" width="9.875" customWidth="1"/>
    <col min="3" max="3" width="27.75" customWidth="1"/>
    <col min="4" max="4" width="13" customWidth="1"/>
    <col min="5" max="7" width="21.375" customWidth="1"/>
    <col min="8" max="8" width="16" customWidth="1"/>
    <col min="9" max="9" width="21.375" customWidth="1"/>
    <col min="10" max="11" width="20.375" customWidth="1"/>
    <col min="12" max="12" width="7.25" customWidth="1"/>
  </cols>
  <sheetData>
    <row r="1" ht="30" customHeight="1" spans="1:11">
      <c r="A1" s="150" t="s">
        <v>0</v>
      </c>
      <c r="B1" s="150"/>
      <c r="C1" s="150"/>
      <c r="D1" s="150"/>
      <c r="E1" s="150"/>
      <c r="F1" s="150"/>
      <c r="G1" s="150"/>
      <c r="H1" s="150"/>
      <c r="I1" s="150"/>
      <c r="J1" s="150"/>
      <c r="K1" s="150"/>
    </row>
    <row r="2" ht="208" customHeight="1" spans="1:11">
      <c r="A2" s="194" t="s">
        <v>1</v>
      </c>
      <c r="B2" s="195" t="s">
        <v>2</v>
      </c>
      <c r="C2" s="195" t="s">
        <v>3</v>
      </c>
      <c r="D2" s="196" t="s">
        <v>4</v>
      </c>
      <c r="E2" s="249" t="s">
        <v>5</v>
      </c>
      <c r="F2" s="250" t="s">
        <v>6</v>
      </c>
      <c r="G2" s="250" t="s">
        <v>7</v>
      </c>
      <c r="H2" s="250" t="s">
        <v>8</v>
      </c>
      <c r="I2" s="297" t="s">
        <v>9</v>
      </c>
      <c r="J2" s="298" t="s">
        <v>10</v>
      </c>
      <c r="K2" s="299" t="s">
        <v>11</v>
      </c>
    </row>
    <row r="3" ht="50" customHeight="1" spans="1:11">
      <c r="A3" s="197"/>
      <c r="B3" s="198"/>
      <c r="C3" s="198"/>
      <c r="D3" s="198"/>
      <c r="E3" s="253" t="s">
        <v>12</v>
      </c>
      <c r="F3" s="293" t="s">
        <v>13</v>
      </c>
      <c r="G3" s="293" t="s">
        <v>14</v>
      </c>
      <c r="H3" s="253" t="s">
        <v>15</v>
      </c>
      <c r="I3" s="292" t="s">
        <v>16</v>
      </c>
      <c r="J3" s="271"/>
      <c r="K3" s="300"/>
    </row>
    <row r="4" ht="30" customHeight="1" spans="1:11">
      <c r="A4" s="160" t="s">
        <v>17</v>
      </c>
      <c r="B4" s="161"/>
      <c r="C4" s="162" t="s">
        <v>18</v>
      </c>
      <c r="D4" s="162">
        <f t="shared" ref="D4:G4" si="0">SUM(D5:D6)</f>
        <v>140</v>
      </c>
      <c r="E4" s="162">
        <f t="shared" si="0"/>
        <v>105</v>
      </c>
      <c r="F4" s="162">
        <f t="shared" si="0"/>
        <v>70</v>
      </c>
      <c r="G4" s="162">
        <f t="shared" si="0"/>
        <v>35</v>
      </c>
      <c r="H4" s="294">
        <v>0</v>
      </c>
      <c r="I4" s="294">
        <f>SUM(I5:I6)</f>
        <v>70</v>
      </c>
      <c r="J4" s="301" t="s">
        <v>19</v>
      </c>
      <c r="K4" s="302" t="s">
        <v>19</v>
      </c>
    </row>
    <row r="5" ht="20" customHeight="1" spans="1:11">
      <c r="A5" s="295">
        <v>1</v>
      </c>
      <c r="B5" s="165" t="s">
        <v>20</v>
      </c>
      <c r="C5" s="166" t="s">
        <v>21</v>
      </c>
      <c r="D5" s="274">
        <v>70</v>
      </c>
      <c r="E5" s="274">
        <f>D5*0.5</f>
        <v>35</v>
      </c>
      <c r="F5" s="274">
        <v>0</v>
      </c>
      <c r="G5" s="274">
        <v>0</v>
      </c>
      <c r="H5" s="296">
        <v>0</v>
      </c>
      <c r="I5" s="296">
        <v>0</v>
      </c>
      <c r="J5" s="301"/>
      <c r="K5" s="302"/>
    </row>
    <row r="6" ht="20" customHeight="1" spans="1:11">
      <c r="A6" s="295">
        <v>2</v>
      </c>
      <c r="B6" s="165" t="s">
        <v>22</v>
      </c>
      <c r="C6" s="166" t="s">
        <v>23</v>
      </c>
      <c r="D6" s="274">
        <v>70</v>
      </c>
      <c r="E6" s="274">
        <v>70</v>
      </c>
      <c r="F6" s="274">
        <f>D6</f>
        <v>70</v>
      </c>
      <c r="G6" s="274">
        <f>D6*0.5</f>
        <v>35</v>
      </c>
      <c r="H6" s="296">
        <v>0</v>
      </c>
      <c r="I6" s="296">
        <v>70</v>
      </c>
      <c r="J6" s="303"/>
      <c r="K6" s="304"/>
    </row>
  </sheetData>
  <mergeCells count="9">
    <mergeCell ref="A1:K1"/>
    <mergeCell ref="A2:A3"/>
    <mergeCell ref="B2:B3"/>
    <mergeCell ref="C2:C3"/>
    <mergeCell ref="D2:D3"/>
    <mergeCell ref="J2:J3"/>
    <mergeCell ref="J4:J6"/>
    <mergeCell ref="K2:K3"/>
    <mergeCell ref="K4:K6"/>
  </mergeCells>
  <pageMargins left="0.472222222222222" right="0.393055555555556" top="1" bottom="1" header="0.5" footer="0.5"/>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K14"/>
  <sheetViews>
    <sheetView topLeftCell="A2" workbookViewId="0">
      <selection activeCell="A15" sqref="$A15:$XFD16"/>
    </sheetView>
  </sheetViews>
  <sheetFormatPr defaultColWidth="9" defaultRowHeight="13.5"/>
  <cols>
    <col min="2" max="2" width="10.5" customWidth="1"/>
    <col min="3" max="3" width="24.25" customWidth="1"/>
    <col min="4" max="4" width="10.5" customWidth="1"/>
    <col min="5" max="10" width="18.625" customWidth="1"/>
    <col min="11" max="11" width="17.25" customWidth="1"/>
  </cols>
  <sheetData>
    <row r="1" ht="30" customHeight="1" spans="1:11">
      <c r="A1" s="280" t="s">
        <v>24</v>
      </c>
      <c r="B1" s="280"/>
      <c r="C1" s="280"/>
      <c r="D1" s="280"/>
      <c r="E1" s="280"/>
      <c r="F1" s="280"/>
      <c r="G1" s="280"/>
      <c r="H1" s="280"/>
      <c r="I1" s="280"/>
      <c r="J1" s="280"/>
      <c r="K1" s="280"/>
    </row>
    <row r="2" ht="215" customHeight="1" spans="1:11">
      <c r="A2" s="281" t="s">
        <v>1</v>
      </c>
      <c r="B2" s="198" t="s">
        <v>2</v>
      </c>
      <c r="C2" s="198" t="s">
        <v>3</v>
      </c>
      <c r="D2" s="282" t="s">
        <v>4</v>
      </c>
      <c r="E2" s="283" t="s">
        <v>5</v>
      </c>
      <c r="F2" s="284" t="s">
        <v>6</v>
      </c>
      <c r="G2" s="284" t="s">
        <v>7</v>
      </c>
      <c r="H2" s="284" t="s">
        <v>8</v>
      </c>
      <c r="I2" s="290" t="s">
        <v>9</v>
      </c>
      <c r="J2" s="291" t="s">
        <v>10</v>
      </c>
      <c r="K2" s="271" t="s">
        <v>11</v>
      </c>
    </row>
    <row r="3" ht="41" customHeight="1" spans="1:11">
      <c r="A3" s="281"/>
      <c r="B3" s="198"/>
      <c r="C3" s="198"/>
      <c r="D3" s="198"/>
      <c r="E3" s="253" t="s">
        <v>12</v>
      </c>
      <c r="F3" s="253" t="s">
        <v>13</v>
      </c>
      <c r="G3" s="253" t="s">
        <v>14</v>
      </c>
      <c r="H3" s="253" t="s">
        <v>15</v>
      </c>
      <c r="I3" s="292" t="s">
        <v>16</v>
      </c>
      <c r="J3" s="291"/>
      <c r="K3" s="271"/>
    </row>
    <row r="4" ht="35" customHeight="1" spans="1:11">
      <c r="A4" s="285" t="s">
        <v>17</v>
      </c>
      <c r="B4" s="285"/>
      <c r="C4" s="162" t="s">
        <v>25</v>
      </c>
      <c r="D4" s="162">
        <f t="shared" ref="D4:I4" si="0">SUM(D5:D7)</f>
        <v>155</v>
      </c>
      <c r="E4" s="162">
        <f t="shared" si="0"/>
        <v>137</v>
      </c>
      <c r="F4" s="162">
        <f t="shared" si="0"/>
        <v>120</v>
      </c>
      <c r="G4" s="162">
        <f t="shared" si="0"/>
        <v>100</v>
      </c>
      <c r="H4" s="162">
        <f t="shared" si="0"/>
        <v>0</v>
      </c>
      <c r="I4" s="162">
        <f t="shared" si="0"/>
        <v>120</v>
      </c>
      <c r="J4" s="166" t="s">
        <v>26</v>
      </c>
      <c r="K4" s="166" t="s">
        <v>27</v>
      </c>
    </row>
    <row r="5" ht="20" customHeight="1" spans="1:11">
      <c r="A5" s="286">
        <v>1</v>
      </c>
      <c r="B5" s="165" t="s">
        <v>20</v>
      </c>
      <c r="C5" s="166" t="s">
        <v>28</v>
      </c>
      <c r="D5" s="167">
        <v>35</v>
      </c>
      <c r="E5" s="167">
        <v>17</v>
      </c>
      <c r="F5" s="167">
        <v>0</v>
      </c>
      <c r="G5" s="167">
        <v>0</v>
      </c>
      <c r="H5" s="201">
        <v>0</v>
      </c>
      <c r="I5" s="201">
        <v>0</v>
      </c>
      <c r="J5" s="166"/>
      <c r="K5" s="166"/>
    </row>
    <row r="6" ht="20" customHeight="1" spans="1:11">
      <c r="A6" s="286">
        <v>2</v>
      </c>
      <c r="B6" s="165" t="s">
        <v>22</v>
      </c>
      <c r="C6" s="166" t="s">
        <v>29</v>
      </c>
      <c r="D6" s="167">
        <v>40</v>
      </c>
      <c r="E6" s="167">
        <v>40</v>
      </c>
      <c r="F6" s="167">
        <f>D6</f>
        <v>40</v>
      </c>
      <c r="G6" s="167">
        <f>D6*0.5</f>
        <v>20</v>
      </c>
      <c r="H6" s="201">
        <v>0</v>
      </c>
      <c r="I6" s="201">
        <v>40</v>
      </c>
      <c r="J6" s="166"/>
      <c r="K6" s="166"/>
    </row>
    <row r="7" ht="20" customHeight="1" spans="1:11">
      <c r="A7" s="286">
        <v>3</v>
      </c>
      <c r="B7" s="287"/>
      <c r="C7" s="166" t="s">
        <v>30</v>
      </c>
      <c r="D7" s="167">
        <v>80</v>
      </c>
      <c r="E7" s="167">
        <v>80</v>
      </c>
      <c r="F7" s="167">
        <v>80</v>
      </c>
      <c r="G7" s="167">
        <v>80</v>
      </c>
      <c r="H7" s="201">
        <v>0</v>
      </c>
      <c r="I7" s="201">
        <v>80</v>
      </c>
      <c r="J7" s="166"/>
      <c r="K7" s="166"/>
    </row>
    <row r="8" ht="30" customHeight="1" spans="1:11">
      <c r="A8" s="288" t="s">
        <v>31</v>
      </c>
      <c r="B8" s="289"/>
      <c r="C8" s="162" t="s">
        <v>32</v>
      </c>
      <c r="D8" s="162">
        <f t="shared" ref="D8:I8" si="1">SUM(D9:D11)</f>
        <v>115</v>
      </c>
      <c r="E8" s="162">
        <f t="shared" si="1"/>
        <v>97</v>
      </c>
      <c r="F8" s="162">
        <f t="shared" si="1"/>
        <v>80</v>
      </c>
      <c r="G8" s="162">
        <f t="shared" si="1"/>
        <v>60</v>
      </c>
      <c r="H8" s="162">
        <f t="shared" si="1"/>
        <v>0</v>
      </c>
      <c r="I8" s="162">
        <f t="shared" si="1"/>
        <v>80</v>
      </c>
      <c r="J8" s="166" t="s">
        <v>33</v>
      </c>
      <c r="K8" s="166" t="s">
        <v>34</v>
      </c>
    </row>
    <row r="9" ht="20" customHeight="1" spans="1:11">
      <c r="A9" s="286">
        <v>1</v>
      </c>
      <c r="B9" s="165" t="s">
        <v>20</v>
      </c>
      <c r="C9" s="166" t="s">
        <v>28</v>
      </c>
      <c r="D9" s="167">
        <v>35</v>
      </c>
      <c r="E9" s="167">
        <v>17</v>
      </c>
      <c r="F9" s="167">
        <v>0</v>
      </c>
      <c r="G9" s="167">
        <v>0</v>
      </c>
      <c r="H9" s="201">
        <v>0</v>
      </c>
      <c r="I9" s="201">
        <v>0</v>
      </c>
      <c r="J9" s="166"/>
      <c r="K9" s="166"/>
    </row>
    <row r="10" ht="20" customHeight="1" spans="1:11">
      <c r="A10" s="286">
        <v>2</v>
      </c>
      <c r="B10" s="165" t="s">
        <v>22</v>
      </c>
      <c r="C10" s="166" t="s">
        <v>35</v>
      </c>
      <c r="D10" s="167">
        <v>40</v>
      </c>
      <c r="E10" s="167">
        <v>40</v>
      </c>
      <c r="F10" s="167">
        <f>D10</f>
        <v>40</v>
      </c>
      <c r="G10" s="167">
        <f>D10*0.5</f>
        <v>20</v>
      </c>
      <c r="H10" s="201">
        <v>0</v>
      </c>
      <c r="I10" s="201">
        <v>40</v>
      </c>
      <c r="J10" s="166"/>
      <c r="K10" s="166"/>
    </row>
    <row r="11" ht="23" customHeight="1" spans="1:11">
      <c r="A11" s="286">
        <v>3</v>
      </c>
      <c r="B11" s="165"/>
      <c r="C11" s="166" t="s">
        <v>36</v>
      </c>
      <c r="D11" s="167">
        <v>40</v>
      </c>
      <c r="E11" s="167">
        <v>40</v>
      </c>
      <c r="F11" s="167">
        <v>40</v>
      </c>
      <c r="G11" s="167">
        <v>40</v>
      </c>
      <c r="H11" s="201">
        <v>0</v>
      </c>
      <c r="I11" s="201">
        <v>40</v>
      </c>
      <c r="J11" s="166"/>
      <c r="K11" s="166"/>
    </row>
    <row r="12" ht="30" customHeight="1" spans="1:11">
      <c r="A12" s="288" t="s">
        <v>37</v>
      </c>
      <c r="B12" s="289"/>
      <c r="C12" s="162" t="s">
        <v>38</v>
      </c>
      <c r="D12" s="162">
        <f t="shared" ref="D12:I12" si="2">SUM(D13:D14)</f>
        <v>75</v>
      </c>
      <c r="E12" s="162">
        <f t="shared" si="2"/>
        <v>57</v>
      </c>
      <c r="F12" s="162">
        <f t="shared" si="2"/>
        <v>40</v>
      </c>
      <c r="G12" s="162">
        <f t="shared" si="2"/>
        <v>20</v>
      </c>
      <c r="H12" s="162">
        <f t="shared" si="2"/>
        <v>0</v>
      </c>
      <c r="I12" s="162">
        <f t="shared" si="2"/>
        <v>40</v>
      </c>
      <c r="J12" s="166" t="s">
        <v>39</v>
      </c>
      <c r="K12" s="166" t="s">
        <v>40</v>
      </c>
    </row>
    <row r="13" ht="20" customHeight="1" spans="1:11">
      <c r="A13" s="286">
        <v>1</v>
      </c>
      <c r="B13" s="165" t="s">
        <v>20</v>
      </c>
      <c r="C13" s="166" t="s">
        <v>28</v>
      </c>
      <c r="D13" s="167">
        <v>35</v>
      </c>
      <c r="E13" s="167">
        <v>17</v>
      </c>
      <c r="F13" s="167">
        <v>0</v>
      </c>
      <c r="G13" s="167">
        <v>0</v>
      </c>
      <c r="H13" s="201">
        <v>0</v>
      </c>
      <c r="I13" s="201">
        <v>0</v>
      </c>
      <c r="J13" s="166"/>
      <c r="K13" s="166"/>
    </row>
    <row r="14" ht="20" customHeight="1" spans="1:11">
      <c r="A14" s="286">
        <v>2</v>
      </c>
      <c r="B14" s="165" t="s">
        <v>22</v>
      </c>
      <c r="C14" s="166" t="s">
        <v>35</v>
      </c>
      <c r="D14" s="167">
        <v>40</v>
      </c>
      <c r="E14" s="167">
        <v>40</v>
      </c>
      <c r="F14" s="167">
        <f>D14</f>
        <v>40</v>
      </c>
      <c r="G14" s="167">
        <f>D14*0.5</f>
        <v>20</v>
      </c>
      <c r="H14" s="201">
        <v>0</v>
      </c>
      <c r="I14" s="201">
        <v>40</v>
      </c>
      <c r="J14" s="166"/>
      <c r="K14" s="166"/>
    </row>
  </sheetData>
  <mergeCells count="15">
    <mergeCell ref="A1:K1"/>
    <mergeCell ref="A2:A3"/>
    <mergeCell ref="B2:B3"/>
    <mergeCell ref="B6:B7"/>
    <mergeCell ref="B10:B11"/>
    <mergeCell ref="C2:C3"/>
    <mergeCell ref="D2:D3"/>
    <mergeCell ref="J2:J3"/>
    <mergeCell ref="J4:J7"/>
    <mergeCell ref="J8:J11"/>
    <mergeCell ref="J12:J14"/>
    <mergeCell ref="K2:K3"/>
    <mergeCell ref="K4:K7"/>
    <mergeCell ref="K8:K11"/>
    <mergeCell ref="K12:K14"/>
  </mergeCells>
  <pageMargins left="0.25" right="0.25" top="0.75" bottom="0.75" header="0.298611111111111" footer="0.298611111111111"/>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K13"/>
  <sheetViews>
    <sheetView workbookViewId="0">
      <selection activeCell="A14" sqref="$A14:$XFD28"/>
    </sheetView>
  </sheetViews>
  <sheetFormatPr defaultColWidth="9" defaultRowHeight="13.5"/>
  <cols>
    <col min="1" max="1" width="7.5" customWidth="1"/>
    <col min="3" max="3" width="21.125" customWidth="1"/>
    <col min="4" max="4" width="18.375" customWidth="1"/>
    <col min="5" max="9" width="18.25" customWidth="1"/>
    <col min="10" max="11" width="21" style="245" customWidth="1"/>
  </cols>
  <sheetData>
    <row r="1" ht="30" customHeight="1" spans="1:11">
      <c r="A1" s="150" t="s">
        <v>41</v>
      </c>
      <c r="B1" s="150"/>
      <c r="C1" s="150"/>
      <c r="D1" s="150"/>
      <c r="E1" s="150"/>
      <c r="F1" s="150"/>
      <c r="G1" s="150"/>
      <c r="H1" s="150"/>
      <c r="I1" s="150"/>
      <c r="J1" s="269"/>
      <c r="K1" s="269"/>
    </row>
    <row r="2" ht="218" customHeight="1" spans="1:11">
      <c r="A2" s="246" t="s">
        <v>1</v>
      </c>
      <c r="B2" s="247" t="s">
        <v>2</v>
      </c>
      <c r="C2" s="247" t="s">
        <v>3</v>
      </c>
      <c r="D2" s="248" t="s">
        <v>42</v>
      </c>
      <c r="E2" s="249" t="s">
        <v>5</v>
      </c>
      <c r="F2" s="250" t="s">
        <v>6</v>
      </c>
      <c r="G2" s="250" t="s">
        <v>7</v>
      </c>
      <c r="H2" s="250" t="s">
        <v>8</v>
      </c>
      <c r="I2" s="270" t="s">
        <v>9</v>
      </c>
      <c r="J2" s="271" t="s">
        <v>10</v>
      </c>
      <c r="K2" s="271" t="s">
        <v>43</v>
      </c>
    </row>
    <row r="3" ht="50" customHeight="1" spans="1:11">
      <c r="A3" s="251"/>
      <c r="B3" s="252"/>
      <c r="C3" s="252"/>
      <c r="D3" s="252"/>
      <c r="E3" s="253" t="s">
        <v>12</v>
      </c>
      <c r="F3" s="253" t="s">
        <v>13</v>
      </c>
      <c r="G3" s="253" t="s">
        <v>14</v>
      </c>
      <c r="H3" s="254" t="s">
        <v>15</v>
      </c>
      <c r="I3" s="272" t="s">
        <v>16</v>
      </c>
      <c r="J3" s="271"/>
      <c r="K3" s="271"/>
    </row>
    <row r="4" ht="34" customHeight="1" spans="1:11">
      <c r="A4" s="160" t="s">
        <v>17</v>
      </c>
      <c r="B4" s="161"/>
      <c r="C4" s="162" t="s">
        <v>44</v>
      </c>
      <c r="D4" s="255">
        <f t="shared" ref="D4:I4" si="0">SUM(D5:D7)</f>
        <v>275</v>
      </c>
      <c r="E4" s="255">
        <f t="shared" si="0"/>
        <v>227</v>
      </c>
      <c r="F4" s="255">
        <f t="shared" si="0"/>
        <v>180</v>
      </c>
      <c r="G4" s="255">
        <f t="shared" si="0"/>
        <v>90</v>
      </c>
      <c r="H4" s="255">
        <f t="shared" si="0"/>
        <v>0</v>
      </c>
      <c r="I4" s="273">
        <f t="shared" si="0"/>
        <v>180</v>
      </c>
      <c r="J4" s="274" t="s">
        <v>45</v>
      </c>
      <c r="K4" s="274" t="s">
        <v>46</v>
      </c>
    </row>
    <row r="5" ht="25" customHeight="1" spans="1:11">
      <c r="A5" s="164">
        <v>1</v>
      </c>
      <c r="B5" s="165" t="s">
        <v>20</v>
      </c>
      <c r="C5" s="256" t="s">
        <v>21</v>
      </c>
      <c r="D5" s="257">
        <v>60</v>
      </c>
      <c r="E5" s="257">
        <f>D5*0.5</f>
        <v>30</v>
      </c>
      <c r="F5" s="257">
        <v>0</v>
      </c>
      <c r="G5" s="257">
        <v>0</v>
      </c>
      <c r="H5" s="258">
        <v>0</v>
      </c>
      <c r="I5" s="275">
        <v>0</v>
      </c>
      <c r="J5" s="274"/>
      <c r="K5" s="274"/>
    </row>
    <row r="6" ht="25" customHeight="1" spans="1:11">
      <c r="A6" s="164">
        <v>2</v>
      </c>
      <c r="B6" s="165"/>
      <c r="C6" s="256" t="s">
        <v>28</v>
      </c>
      <c r="D6" s="257">
        <v>35</v>
      </c>
      <c r="E6" s="257">
        <v>17</v>
      </c>
      <c r="F6" s="257">
        <v>0</v>
      </c>
      <c r="G6" s="257">
        <v>0</v>
      </c>
      <c r="H6" s="258">
        <v>0</v>
      </c>
      <c r="I6" s="275">
        <v>0</v>
      </c>
      <c r="J6" s="274"/>
      <c r="K6" s="274"/>
    </row>
    <row r="7" ht="36" customHeight="1" spans="1:11">
      <c r="A7" s="168">
        <v>3</v>
      </c>
      <c r="B7" s="169" t="s">
        <v>22</v>
      </c>
      <c r="C7" s="259" t="s">
        <v>47</v>
      </c>
      <c r="D7" s="260">
        <v>180</v>
      </c>
      <c r="E7" s="260">
        <v>180</v>
      </c>
      <c r="F7" s="260">
        <f>D7</f>
        <v>180</v>
      </c>
      <c r="G7" s="260">
        <f>D7*0.5</f>
        <v>90</v>
      </c>
      <c r="H7" s="261">
        <v>0</v>
      </c>
      <c r="I7" s="276">
        <v>180</v>
      </c>
      <c r="J7" s="277"/>
      <c r="K7" s="277"/>
    </row>
    <row r="8" ht="36" customHeight="1" spans="1:11">
      <c r="A8" s="262">
        <v>-1</v>
      </c>
      <c r="B8" s="263"/>
      <c r="C8" s="166" t="s">
        <v>35</v>
      </c>
      <c r="D8" s="167">
        <v>40</v>
      </c>
      <c r="E8" s="167">
        <f>D8</f>
        <v>40</v>
      </c>
      <c r="F8" s="167">
        <f>D8</f>
        <v>40</v>
      </c>
      <c r="G8" s="167">
        <f>D8*0.5</f>
        <v>20</v>
      </c>
      <c r="H8" s="167">
        <v>0</v>
      </c>
      <c r="I8" s="201">
        <f>D8</f>
        <v>40</v>
      </c>
      <c r="J8" s="274"/>
      <c r="K8" s="274"/>
    </row>
    <row r="9" ht="36" customHeight="1" spans="1:11">
      <c r="A9" s="262">
        <v>-2</v>
      </c>
      <c r="B9" s="263"/>
      <c r="C9" s="166" t="s">
        <v>23</v>
      </c>
      <c r="D9" s="167">
        <v>70</v>
      </c>
      <c r="E9" s="167">
        <f>D9</f>
        <v>70</v>
      </c>
      <c r="F9" s="167">
        <f>D9</f>
        <v>70</v>
      </c>
      <c r="G9" s="167">
        <f>D9*0.5</f>
        <v>35</v>
      </c>
      <c r="H9" s="167">
        <v>0</v>
      </c>
      <c r="I9" s="201">
        <f>D9</f>
        <v>70</v>
      </c>
      <c r="J9" s="274"/>
      <c r="K9" s="274"/>
    </row>
    <row r="10" ht="36" customHeight="1" spans="1:11">
      <c r="A10" s="262">
        <v>-3</v>
      </c>
      <c r="B10" s="263"/>
      <c r="C10" s="166" t="s">
        <v>48</v>
      </c>
      <c r="D10" s="167">
        <v>40</v>
      </c>
      <c r="E10" s="167">
        <f>D10</f>
        <v>40</v>
      </c>
      <c r="F10" s="167">
        <f>D10</f>
        <v>40</v>
      </c>
      <c r="G10" s="167">
        <f>D10*0.5</f>
        <v>20</v>
      </c>
      <c r="H10" s="167">
        <v>0</v>
      </c>
      <c r="I10" s="201">
        <f>D10</f>
        <v>40</v>
      </c>
      <c r="J10" s="274"/>
      <c r="K10" s="274"/>
    </row>
    <row r="11" ht="36" customHeight="1" spans="1:11">
      <c r="A11" s="262">
        <v>-4</v>
      </c>
      <c r="B11" s="264"/>
      <c r="C11" s="166" t="s">
        <v>49</v>
      </c>
      <c r="D11" s="167">
        <v>30</v>
      </c>
      <c r="E11" s="167">
        <f>D11</f>
        <v>30</v>
      </c>
      <c r="F11" s="167">
        <f>D11</f>
        <v>30</v>
      </c>
      <c r="G11" s="167">
        <f>D11*0.5</f>
        <v>15</v>
      </c>
      <c r="H11" s="167">
        <v>0</v>
      </c>
      <c r="I11" s="201">
        <f>D11</f>
        <v>30</v>
      </c>
      <c r="J11" s="274"/>
      <c r="K11" s="274"/>
    </row>
    <row r="12" ht="36" customHeight="1" spans="1:11">
      <c r="A12" s="265"/>
      <c r="B12" s="266"/>
      <c r="C12" s="267"/>
      <c r="D12" s="268"/>
      <c r="E12" s="268"/>
      <c r="F12" s="268"/>
      <c r="G12" s="268"/>
      <c r="H12" s="268"/>
      <c r="I12" s="278"/>
      <c r="J12" s="279"/>
      <c r="K12" s="279"/>
    </row>
    <row r="13" ht="30" customHeight="1"/>
  </sheetData>
  <mergeCells count="11">
    <mergeCell ref="A1:K1"/>
    <mergeCell ref="A2:A3"/>
    <mergeCell ref="B2:B3"/>
    <mergeCell ref="B5:B6"/>
    <mergeCell ref="B7:B11"/>
    <mergeCell ref="C2:C3"/>
    <mergeCell ref="D2:D3"/>
    <mergeCell ref="J2:J3"/>
    <mergeCell ref="J4:J7"/>
    <mergeCell ref="K2:K3"/>
    <mergeCell ref="K4:K7"/>
  </mergeCells>
  <pageMargins left="0.25" right="0.25" top="0.75" bottom="0.75" header="0.298611111111111" footer="0.29861111111111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S80"/>
  <sheetViews>
    <sheetView topLeftCell="A56" workbookViewId="0">
      <selection activeCell="W14" sqref="W14"/>
    </sheetView>
  </sheetViews>
  <sheetFormatPr defaultColWidth="9" defaultRowHeight="13.5"/>
  <cols>
    <col min="1" max="1" width="9" style="216"/>
    <col min="9" max="9" width="11.25" customWidth="1"/>
    <col min="18" max="18" width="15.875" customWidth="1"/>
    <col min="19" max="19" width="15.8833333333333" customWidth="1"/>
  </cols>
  <sheetData>
    <row r="1" s="192" customFormat="1" ht="38" customHeight="1" spans="1:19">
      <c r="A1" s="217" t="s">
        <v>50</v>
      </c>
      <c r="B1" s="217"/>
      <c r="C1" s="217"/>
      <c r="D1" s="217"/>
      <c r="E1" s="217"/>
      <c r="F1" s="217"/>
      <c r="G1" s="217"/>
      <c r="H1" s="217"/>
      <c r="I1" s="217"/>
      <c r="J1" s="217"/>
      <c r="K1" s="217"/>
      <c r="L1" s="217"/>
      <c r="M1" s="217"/>
      <c r="N1" s="217"/>
      <c r="O1" s="217"/>
      <c r="P1" s="217"/>
      <c r="Q1" s="217"/>
      <c r="R1" s="217"/>
      <c r="S1" s="217"/>
    </row>
    <row r="2" s="213" customFormat="1" ht="30" customHeight="1" spans="1:19">
      <c r="A2" s="218" t="s">
        <v>51</v>
      </c>
      <c r="B2" s="218"/>
      <c r="C2" s="218"/>
      <c r="D2" s="218"/>
      <c r="E2" s="218"/>
      <c r="F2" s="218"/>
      <c r="G2" s="218"/>
      <c r="H2" s="218"/>
      <c r="I2" s="218"/>
      <c r="J2" s="218"/>
      <c r="K2" s="218"/>
      <c r="L2" s="218"/>
      <c r="M2" s="218"/>
      <c r="N2" s="218"/>
      <c r="O2" s="218"/>
      <c r="P2" s="218"/>
      <c r="Q2" s="218"/>
      <c r="R2" s="218"/>
      <c r="S2" s="218"/>
    </row>
    <row r="3" ht="159" customHeight="1" spans="1:19">
      <c r="A3" s="219" t="s">
        <v>1</v>
      </c>
      <c r="B3" s="219" t="s">
        <v>52</v>
      </c>
      <c r="C3" s="219"/>
      <c r="D3" s="219"/>
      <c r="E3" s="219"/>
      <c r="F3" s="220" t="s">
        <v>5</v>
      </c>
      <c r="G3" s="220"/>
      <c r="H3" s="220"/>
      <c r="I3" s="220"/>
      <c r="J3" s="221" t="s">
        <v>6</v>
      </c>
      <c r="K3" s="221"/>
      <c r="L3" s="221"/>
      <c r="M3" s="221"/>
      <c r="N3" s="220" t="s">
        <v>53</v>
      </c>
      <c r="O3" s="220"/>
      <c r="P3" s="220"/>
      <c r="Q3" s="220"/>
      <c r="R3" s="49" t="s">
        <v>10</v>
      </c>
      <c r="S3" s="49" t="s">
        <v>11</v>
      </c>
    </row>
    <row r="4" ht="30" customHeight="1" spans="1:19">
      <c r="A4" s="221" t="s">
        <v>17</v>
      </c>
      <c r="B4" s="222" t="s">
        <v>54</v>
      </c>
      <c r="C4" s="222"/>
      <c r="D4" s="222"/>
      <c r="E4" s="222"/>
      <c r="F4" s="199" t="s">
        <v>12</v>
      </c>
      <c r="G4" s="199"/>
      <c r="H4" s="199"/>
      <c r="I4" s="199"/>
      <c r="J4" s="238" t="s">
        <v>13</v>
      </c>
      <c r="K4" s="238"/>
      <c r="L4" s="238"/>
      <c r="M4" s="238"/>
      <c r="N4" s="199" t="s">
        <v>55</v>
      </c>
      <c r="O4" s="199"/>
      <c r="P4" s="199"/>
      <c r="Q4" s="199"/>
      <c r="R4" s="223" t="s">
        <v>56</v>
      </c>
      <c r="S4" s="223" t="s">
        <v>56</v>
      </c>
    </row>
    <row r="5" ht="30" customHeight="1" spans="1:19">
      <c r="A5" s="221"/>
      <c r="B5" s="72"/>
      <c r="C5" s="223" t="s">
        <v>57</v>
      </c>
      <c r="D5" s="223" t="s">
        <v>57</v>
      </c>
      <c r="E5" s="72"/>
      <c r="F5" s="72"/>
      <c r="G5" s="223" t="s">
        <v>57</v>
      </c>
      <c r="H5" s="223" t="s">
        <v>57</v>
      </c>
      <c r="I5" s="72"/>
      <c r="J5" s="72"/>
      <c r="K5" s="223" t="s">
        <v>57</v>
      </c>
      <c r="L5" s="223" t="s">
        <v>57</v>
      </c>
      <c r="M5" s="72"/>
      <c r="N5" s="72"/>
      <c r="O5" s="223" t="s">
        <v>57</v>
      </c>
      <c r="P5" s="223" t="s">
        <v>57</v>
      </c>
      <c r="Q5" s="72"/>
      <c r="R5" s="223"/>
      <c r="S5" s="223"/>
    </row>
    <row r="6" ht="30" customHeight="1" spans="1:19">
      <c r="A6" s="221"/>
      <c r="B6" s="224" t="s">
        <v>58</v>
      </c>
      <c r="C6" s="225">
        <f>SUM(C7:C9)</f>
        <v>140</v>
      </c>
      <c r="D6" s="225">
        <f>D7+D8+D9+D10</f>
        <v>145</v>
      </c>
      <c r="E6" s="224" t="s">
        <v>59</v>
      </c>
      <c r="F6" s="225" t="s">
        <v>58</v>
      </c>
      <c r="G6" s="225">
        <f>G7+G9</f>
        <v>105</v>
      </c>
      <c r="H6" s="225">
        <f>H7+H8+H9+H10</f>
        <v>127</v>
      </c>
      <c r="I6" s="224" t="s">
        <v>59</v>
      </c>
      <c r="J6" s="224" t="s">
        <v>58</v>
      </c>
      <c r="K6" s="225">
        <v>70</v>
      </c>
      <c r="L6" s="225">
        <f>L7+L8+L9+L10</f>
        <v>110</v>
      </c>
      <c r="M6" s="224" t="s">
        <v>59</v>
      </c>
      <c r="N6" s="225" t="s">
        <v>58</v>
      </c>
      <c r="O6" s="225">
        <f>O7+O9</f>
        <v>35</v>
      </c>
      <c r="P6" s="225">
        <f>P7+P8+P9+P10</f>
        <v>90</v>
      </c>
      <c r="Q6" s="224" t="s">
        <v>59</v>
      </c>
      <c r="R6" s="223"/>
      <c r="S6" s="223"/>
    </row>
    <row r="7" ht="30" customHeight="1" spans="1:19">
      <c r="A7" s="221">
        <v>1</v>
      </c>
      <c r="B7" s="223" t="s">
        <v>21</v>
      </c>
      <c r="C7" s="72">
        <v>70</v>
      </c>
      <c r="D7" s="72">
        <v>35</v>
      </c>
      <c r="E7" s="223" t="s">
        <v>28</v>
      </c>
      <c r="F7" s="72" t="s">
        <v>21</v>
      </c>
      <c r="G7" s="72">
        <v>35</v>
      </c>
      <c r="H7" s="72">
        <v>17</v>
      </c>
      <c r="I7" s="72" t="s">
        <v>28</v>
      </c>
      <c r="J7" s="72" t="s">
        <v>21</v>
      </c>
      <c r="K7" s="72">
        <v>0</v>
      </c>
      <c r="L7" s="72">
        <v>0</v>
      </c>
      <c r="M7" s="223" t="s">
        <v>28</v>
      </c>
      <c r="N7" s="72" t="s">
        <v>21</v>
      </c>
      <c r="O7" s="72">
        <v>0</v>
      </c>
      <c r="P7" s="72">
        <v>0</v>
      </c>
      <c r="Q7" s="72" t="s">
        <v>28</v>
      </c>
      <c r="R7" s="223"/>
      <c r="S7" s="223"/>
    </row>
    <row r="8" ht="30" customHeight="1" spans="1:19">
      <c r="A8" s="221">
        <v>2</v>
      </c>
      <c r="B8" s="223"/>
      <c r="C8" s="72"/>
      <c r="D8" s="72">
        <v>40</v>
      </c>
      <c r="E8" s="223" t="s">
        <v>35</v>
      </c>
      <c r="F8" s="223"/>
      <c r="G8" s="72"/>
      <c r="H8" s="72">
        <v>40</v>
      </c>
      <c r="I8" s="72" t="s">
        <v>35</v>
      </c>
      <c r="J8" s="223"/>
      <c r="K8" s="72"/>
      <c r="L8" s="72">
        <v>40</v>
      </c>
      <c r="M8" s="223" t="s">
        <v>35</v>
      </c>
      <c r="N8" s="223"/>
      <c r="O8" s="72"/>
      <c r="P8" s="72">
        <v>20</v>
      </c>
      <c r="Q8" s="72" t="s">
        <v>35</v>
      </c>
      <c r="R8" s="223"/>
      <c r="S8" s="223"/>
    </row>
    <row r="9" ht="30" customHeight="1" spans="1:19">
      <c r="A9" s="221">
        <v>3</v>
      </c>
      <c r="B9" s="223" t="s">
        <v>23</v>
      </c>
      <c r="C9" s="72">
        <v>70</v>
      </c>
      <c r="D9" s="72">
        <v>40</v>
      </c>
      <c r="E9" s="223" t="s">
        <v>60</v>
      </c>
      <c r="F9" s="72" t="s">
        <v>23</v>
      </c>
      <c r="G9" s="72">
        <v>70</v>
      </c>
      <c r="H9" s="72">
        <v>40</v>
      </c>
      <c r="I9" s="223" t="s">
        <v>60</v>
      </c>
      <c r="J9" s="223" t="s">
        <v>23</v>
      </c>
      <c r="K9" s="72">
        <v>70</v>
      </c>
      <c r="L9" s="72">
        <v>40</v>
      </c>
      <c r="M9" s="223" t="s">
        <v>60</v>
      </c>
      <c r="N9" s="72" t="s">
        <v>23</v>
      </c>
      <c r="O9" s="72">
        <v>35</v>
      </c>
      <c r="P9" s="72">
        <v>40</v>
      </c>
      <c r="Q9" s="223" t="s">
        <v>60</v>
      </c>
      <c r="R9" s="223"/>
      <c r="S9" s="223"/>
    </row>
    <row r="10" ht="30" customHeight="1" spans="1:19">
      <c r="A10" s="221">
        <v>4</v>
      </c>
      <c r="B10" s="72"/>
      <c r="C10" s="72"/>
      <c r="D10" s="72">
        <v>30</v>
      </c>
      <c r="E10" s="223" t="s">
        <v>61</v>
      </c>
      <c r="F10" s="72"/>
      <c r="G10" s="72"/>
      <c r="H10" s="72">
        <v>30</v>
      </c>
      <c r="I10" s="223" t="s">
        <v>61</v>
      </c>
      <c r="J10" s="72"/>
      <c r="K10" s="72"/>
      <c r="L10" s="72">
        <v>30</v>
      </c>
      <c r="M10" s="223" t="s">
        <v>61</v>
      </c>
      <c r="N10" s="72"/>
      <c r="O10" s="72"/>
      <c r="P10" s="72">
        <v>30</v>
      </c>
      <c r="Q10" s="223" t="s">
        <v>61</v>
      </c>
      <c r="R10" s="223"/>
      <c r="S10" s="223"/>
    </row>
    <row r="11" ht="30" customHeight="1" spans="1:19">
      <c r="A11" s="221">
        <v>5</v>
      </c>
      <c r="B11" s="72" t="s">
        <v>62</v>
      </c>
      <c r="C11" s="72"/>
      <c r="D11" s="72">
        <v>10</v>
      </c>
      <c r="E11" s="223" t="s">
        <v>63</v>
      </c>
      <c r="F11" s="72" t="s">
        <v>62</v>
      </c>
      <c r="G11" s="72"/>
      <c r="H11" s="72">
        <v>10</v>
      </c>
      <c r="I11" s="72" t="s">
        <v>64</v>
      </c>
      <c r="J11" s="72" t="s">
        <v>62</v>
      </c>
      <c r="K11" s="72"/>
      <c r="L11" s="72">
        <v>10</v>
      </c>
      <c r="M11" s="223" t="s">
        <v>63</v>
      </c>
      <c r="N11" s="72" t="s">
        <v>62</v>
      </c>
      <c r="O11" s="72"/>
      <c r="P11" s="72">
        <v>10</v>
      </c>
      <c r="Q11" s="72" t="s">
        <v>64</v>
      </c>
      <c r="R11" s="223"/>
      <c r="S11" s="223"/>
    </row>
    <row r="12" ht="30" customHeight="1" spans="1:19">
      <c r="A12" s="226"/>
      <c r="B12" s="85"/>
      <c r="C12" s="85"/>
      <c r="D12" s="85"/>
      <c r="E12" s="227"/>
      <c r="F12" s="85"/>
      <c r="G12" s="85"/>
      <c r="H12" s="85"/>
      <c r="I12" s="85"/>
      <c r="J12" s="85"/>
      <c r="K12" s="85"/>
      <c r="L12" s="85"/>
      <c r="M12" s="227"/>
      <c r="N12" s="85"/>
      <c r="O12" s="85"/>
      <c r="P12" s="85"/>
      <c r="Q12" s="85"/>
      <c r="R12" s="240"/>
      <c r="S12" s="240"/>
    </row>
    <row r="13" s="213" customFormat="1" ht="30" customHeight="1" spans="1:19">
      <c r="A13" s="218" t="s">
        <v>65</v>
      </c>
      <c r="B13" s="218"/>
      <c r="C13" s="218"/>
      <c r="D13" s="218"/>
      <c r="E13" s="218"/>
      <c r="F13" s="218"/>
      <c r="G13" s="218"/>
      <c r="H13" s="218"/>
      <c r="I13" s="218"/>
      <c r="J13" s="218"/>
      <c r="K13" s="218"/>
      <c r="L13" s="218"/>
      <c r="M13" s="218"/>
      <c r="N13" s="218"/>
      <c r="O13" s="218"/>
      <c r="P13" s="218"/>
      <c r="Q13" s="218"/>
      <c r="R13" s="218"/>
      <c r="S13" s="218"/>
    </row>
    <row r="14" ht="159" customHeight="1" spans="1:19">
      <c r="A14" s="219" t="s">
        <v>1</v>
      </c>
      <c r="B14" s="219" t="s">
        <v>52</v>
      </c>
      <c r="C14" s="219"/>
      <c r="D14" s="219"/>
      <c r="E14" s="219"/>
      <c r="F14" s="220" t="s">
        <v>5</v>
      </c>
      <c r="G14" s="220"/>
      <c r="H14" s="220"/>
      <c r="I14" s="220"/>
      <c r="J14" s="221" t="s">
        <v>6</v>
      </c>
      <c r="K14" s="221"/>
      <c r="L14" s="221"/>
      <c r="M14" s="221"/>
      <c r="N14" s="220" t="s">
        <v>53</v>
      </c>
      <c r="O14" s="220"/>
      <c r="P14" s="220"/>
      <c r="Q14" s="220"/>
      <c r="R14" s="49" t="s">
        <v>10</v>
      </c>
      <c r="S14" s="49" t="s">
        <v>11</v>
      </c>
    </row>
    <row r="15" ht="30" customHeight="1" spans="1:19">
      <c r="A15" s="221" t="s">
        <v>17</v>
      </c>
      <c r="B15" s="222" t="s">
        <v>54</v>
      </c>
      <c r="C15" s="222"/>
      <c r="D15" s="222"/>
      <c r="E15" s="222"/>
      <c r="F15" s="199" t="s">
        <v>12</v>
      </c>
      <c r="G15" s="199"/>
      <c r="H15" s="199"/>
      <c r="I15" s="199"/>
      <c r="J15" s="238" t="s">
        <v>13</v>
      </c>
      <c r="K15" s="238"/>
      <c r="L15" s="238"/>
      <c r="M15" s="238"/>
      <c r="N15" s="199" t="s">
        <v>55</v>
      </c>
      <c r="O15" s="199"/>
      <c r="P15" s="199"/>
      <c r="Q15" s="199"/>
      <c r="R15" s="223" t="s">
        <v>56</v>
      </c>
      <c r="S15" s="223" t="s">
        <v>56</v>
      </c>
    </row>
    <row r="16" ht="30" customHeight="1" spans="1:19">
      <c r="A16" s="221"/>
      <c r="B16" s="72"/>
      <c r="C16" s="223" t="s">
        <v>57</v>
      </c>
      <c r="D16" s="223" t="s">
        <v>57</v>
      </c>
      <c r="E16" s="72"/>
      <c r="F16" s="72"/>
      <c r="G16" s="223" t="s">
        <v>57</v>
      </c>
      <c r="H16" s="223" t="s">
        <v>57</v>
      </c>
      <c r="I16" s="72"/>
      <c r="J16" s="72"/>
      <c r="K16" s="223" t="s">
        <v>57</v>
      </c>
      <c r="L16" s="223" t="s">
        <v>57</v>
      </c>
      <c r="M16" s="72"/>
      <c r="N16" s="72"/>
      <c r="O16" s="223" t="s">
        <v>57</v>
      </c>
      <c r="P16" s="223" t="s">
        <v>57</v>
      </c>
      <c r="Q16" s="72"/>
      <c r="R16" s="223"/>
      <c r="S16" s="223"/>
    </row>
    <row r="17" ht="30" customHeight="1" spans="1:19">
      <c r="A17" s="221"/>
      <c r="B17" s="224" t="s">
        <v>58</v>
      </c>
      <c r="C17" s="225">
        <f>SUM(C18:C20)</f>
        <v>140</v>
      </c>
      <c r="D17" s="225">
        <f>D18+D19+D20+D21</f>
        <v>135</v>
      </c>
      <c r="E17" s="224" t="s">
        <v>59</v>
      </c>
      <c r="F17" s="225" t="s">
        <v>58</v>
      </c>
      <c r="G17" s="225">
        <f>G18+G20</f>
        <v>105</v>
      </c>
      <c r="H17" s="225">
        <f>H18+H19+H20+H21</f>
        <v>117</v>
      </c>
      <c r="I17" s="224" t="s">
        <v>59</v>
      </c>
      <c r="J17" s="224" t="s">
        <v>58</v>
      </c>
      <c r="K17" s="225">
        <v>70</v>
      </c>
      <c r="L17" s="225">
        <f>L18+L19+L20+L21</f>
        <v>100</v>
      </c>
      <c r="M17" s="224" t="s">
        <v>59</v>
      </c>
      <c r="N17" s="225" t="s">
        <v>58</v>
      </c>
      <c r="O17" s="225">
        <f>O18+O20</f>
        <v>35</v>
      </c>
      <c r="P17" s="225">
        <f>P18+P19+P20+P21</f>
        <v>80</v>
      </c>
      <c r="Q17" s="224" t="s">
        <v>59</v>
      </c>
      <c r="R17" s="223"/>
      <c r="S17" s="223"/>
    </row>
    <row r="18" ht="30" customHeight="1" spans="1:19">
      <c r="A18" s="221">
        <v>1</v>
      </c>
      <c r="B18" s="223" t="s">
        <v>21</v>
      </c>
      <c r="C18" s="72">
        <v>70</v>
      </c>
      <c r="D18" s="72">
        <v>35</v>
      </c>
      <c r="E18" s="223" t="s">
        <v>28</v>
      </c>
      <c r="F18" s="72" t="s">
        <v>21</v>
      </c>
      <c r="G18" s="72">
        <v>35</v>
      </c>
      <c r="H18" s="72">
        <v>17</v>
      </c>
      <c r="I18" s="72" t="s">
        <v>28</v>
      </c>
      <c r="J18" s="72" t="s">
        <v>21</v>
      </c>
      <c r="K18" s="72">
        <v>0</v>
      </c>
      <c r="L18" s="72">
        <v>0</v>
      </c>
      <c r="M18" s="223" t="s">
        <v>28</v>
      </c>
      <c r="N18" s="72" t="s">
        <v>21</v>
      </c>
      <c r="O18" s="72">
        <v>0</v>
      </c>
      <c r="P18" s="72">
        <v>0</v>
      </c>
      <c r="Q18" s="72" t="s">
        <v>28</v>
      </c>
      <c r="R18" s="223"/>
      <c r="S18" s="223"/>
    </row>
    <row r="19" ht="30" customHeight="1" spans="1:19">
      <c r="A19" s="221">
        <v>2</v>
      </c>
      <c r="B19" s="223"/>
      <c r="C19" s="72"/>
      <c r="D19" s="72">
        <v>40</v>
      </c>
      <c r="E19" s="223" t="s">
        <v>35</v>
      </c>
      <c r="F19" s="223"/>
      <c r="G19" s="72"/>
      <c r="H19" s="72">
        <v>40</v>
      </c>
      <c r="I19" s="72" t="s">
        <v>35</v>
      </c>
      <c r="J19" s="223"/>
      <c r="K19" s="72"/>
      <c r="L19" s="72">
        <v>40</v>
      </c>
      <c r="M19" s="223" t="s">
        <v>35</v>
      </c>
      <c r="N19" s="223"/>
      <c r="O19" s="72"/>
      <c r="P19" s="72">
        <v>20</v>
      </c>
      <c r="Q19" s="72" t="s">
        <v>35</v>
      </c>
      <c r="R19" s="223"/>
      <c r="S19" s="223"/>
    </row>
    <row r="20" ht="30" customHeight="1" spans="1:19">
      <c r="A20" s="221">
        <v>3</v>
      </c>
      <c r="B20" s="223" t="s">
        <v>23</v>
      </c>
      <c r="C20" s="72">
        <v>70</v>
      </c>
      <c r="D20" s="72">
        <v>0</v>
      </c>
      <c r="E20" s="223" t="s">
        <v>60</v>
      </c>
      <c r="F20" s="72" t="s">
        <v>23</v>
      </c>
      <c r="G20" s="72">
        <v>70</v>
      </c>
      <c r="H20" s="72">
        <v>0</v>
      </c>
      <c r="I20" s="223" t="s">
        <v>60</v>
      </c>
      <c r="J20" s="223" t="s">
        <v>23</v>
      </c>
      <c r="K20" s="72">
        <v>70</v>
      </c>
      <c r="L20" s="72">
        <v>0</v>
      </c>
      <c r="M20" s="223" t="s">
        <v>60</v>
      </c>
      <c r="N20" s="72" t="s">
        <v>23</v>
      </c>
      <c r="O20" s="72">
        <v>35</v>
      </c>
      <c r="P20" s="72">
        <v>0</v>
      </c>
      <c r="Q20" s="223" t="s">
        <v>60</v>
      </c>
      <c r="R20" s="223"/>
      <c r="S20" s="223"/>
    </row>
    <row r="21" ht="30" customHeight="1" spans="1:19">
      <c r="A21" s="221">
        <v>4</v>
      </c>
      <c r="B21" s="72"/>
      <c r="C21" s="72"/>
      <c r="D21" s="72">
        <v>60</v>
      </c>
      <c r="E21" s="223" t="s">
        <v>61</v>
      </c>
      <c r="F21" s="72"/>
      <c r="G21" s="72"/>
      <c r="H21" s="72">
        <v>60</v>
      </c>
      <c r="I21" s="223" t="s">
        <v>61</v>
      </c>
      <c r="J21" s="72"/>
      <c r="K21" s="72"/>
      <c r="L21" s="72">
        <v>60</v>
      </c>
      <c r="M21" s="223" t="s">
        <v>61</v>
      </c>
      <c r="N21" s="72"/>
      <c r="O21" s="72"/>
      <c r="P21" s="72">
        <v>60</v>
      </c>
      <c r="Q21" s="223" t="s">
        <v>61</v>
      </c>
      <c r="R21" s="223"/>
      <c r="S21" s="223"/>
    </row>
    <row r="22" ht="30" customHeight="1" spans="1:19">
      <c r="A22" s="221">
        <v>5</v>
      </c>
      <c r="B22" s="72" t="s">
        <v>62</v>
      </c>
      <c r="C22" s="72"/>
      <c r="D22" s="72">
        <v>10</v>
      </c>
      <c r="E22" s="223" t="s">
        <v>63</v>
      </c>
      <c r="F22" s="72" t="s">
        <v>62</v>
      </c>
      <c r="G22" s="72"/>
      <c r="H22" s="72">
        <v>10</v>
      </c>
      <c r="I22" s="72" t="s">
        <v>64</v>
      </c>
      <c r="J22" s="72" t="s">
        <v>62</v>
      </c>
      <c r="K22" s="72"/>
      <c r="L22" s="72">
        <v>10</v>
      </c>
      <c r="M22" s="223" t="s">
        <v>63</v>
      </c>
      <c r="N22" s="72" t="s">
        <v>62</v>
      </c>
      <c r="O22" s="72"/>
      <c r="P22" s="72">
        <v>10</v>
      </c>
      <c r="Q22" s="72" t="s">
        <v>64</v>
      </c>
      <c r="R22" s="223"/>
      <c r="S22" s="223"/>
    </row>
    <row r="23" ht="30" customHeight="1" spans="1:19">
      <c r="A23" s="226"/>
      <c r="B23" s="85"/>
      <c r="C23" s="85"/>
      <c r="D23" s="85"/>
      <c r="E23" s="227"/>
      <c r="F23" s="85"/>
      <c r="G23" s="85"/>
      <c r="H23" s="85"/>
      <c r="I23" s="85"/>
      <c r="J23" s="85"/>
      <c r="K23" s="85"/>
      <c r="L23" s="85"/>
      <c r="M23" s="227"/>
      <c r="N23" s="85"/>
      <c r="O23" s="85"/>
      <c r="P23" s="85"/>
      <c r="Q23" s="85"/>
      <c r="R23" s="240"/>
      <c r="S23" s="240"/>
    </row>
    <row r="24" ht="159" customHeight="1" spans="1:19">
      <c r="A24" s="226"/>
      <c r="B24" s="85"/>
      <c r="C24" s="85"/>
      <c r="D24" s="85"/>
      <c r="E24" s="85"/>
      <c r="F24" s="85"/>
      <c r="G24" s="85"/>
      <c r="H24" s="85"/>
      <c r="I24" s="85"/>
      <c r="J24" s="85"/>
      <c r="K24" s="85"/>
      <c r="L24" s="85"/>
      <c r="M24" s="85"/>
      <c r="N24" s="85"/>
      <c r="O24" s="85"/>
      <c r="P24" s="85"/>
      <c r="Q24" s="85"/>
      <c r="R24" s="34"/>
      <c r="S24" s="34"/>
    </row>
    <row r="25" s="214" customFormat="1" ht="30" customHeight="1" spans="1:19">
      <c r="A25" s="228" t="s">
        <v>66</v>
      </c>
      <c r="B25" s="228"/>
      <c r="C25" s="228"/>
      <c r="D25" s="228"/>
      <c r="E25" s="228"/>
      <c r="F25" s="228"/>
      <c r="G25" s="228"/>
      <c r="H25" s="228"/>
      <c r="I25" s="228"/>
      <c r="J25" s="228"/>
      <c r="K25" s="228"/>
      <c r="L25" s="228"/>
      <c r="M25" s="228"/>
      <c r="N25" s="228"/>
      <c r="O25" s="228"/>
      <c r="P25" s="228"/>
      <c r="Q25" s="228"/>
      <c r="R25" s="228"/>
      <c r="S25" s="228"/>
    </row>
    <row r="26" ht="143" customHeight="1" spans="1:19">
      <c r="A26" s="219" t="s">
        <v>1</v>
      </c>
      <c r="B26" s="219" t="s">
        <v>52</v>
      </c>
      <c r="C26" s="219"/>
      <c r="D26" s="219"/>
      <c r="E26" s="219"/>
      <c r="F26" s="220" t="s">
        <v>5</v>
      </c>
      <c r="G26" s="220"/>
      <c r="H26" s="220"/>
      <c r="I26" s="220"/>
      <c r="J26" s="221" t="s">
        <v>6</v>
      </c>
      <c r="K26" s="221"/>
      <c r="L26" s="221"/>
      <c r="M26" s="221"/>
      <c r="N26" s="220" t="s">
        <v>53</v>
      </c>
      <c r="O26" s="220"/>
      <c r="P26" s="220"/>
      <c r="Q26" s="220"/>
      <c r="R26" s="49" t="s">
        <v>10</v>
      </c>
      <c r="S26" s="49" t="s">
        <v>11</v>
      </c>
    </row>
    <row r="27" ht="30" customHeight="1" spans="1:19">
      <c r="A27" s="222" t="s">
        <v>67</v>
      </c>
      <c r="B27" s="222" t="s">
        <v>68</v>
      </c>
      <c r="C27" s="229"/>
      <c r="D27" s="229"/>
      <c r="E27" s="229"/>
      <c r="F27" s="199" t="s">
        <v>12</v>
      </c>
      <c r="G27" s="199"/>
      <c r="H27" s="199"/>
      <c r="I27" s="199"/>
      <c r="J27" s="238" t="s">
        <v>13</v>
      </c>
      <c r="K27" s="238"/>
      <c r="L27" s="238"/>
      <c r="M27" s="238"/>
      <c r="N27" s="199" t="s">
        <v>55</v>
      </c>
      <c r="O27" s="199"/>
      <c r="P27" s="199"/>
      <c r="Q27" s="199"/>
      <c r="R27" s="49"/>
      <c r="S27" s="49"/>
    </row>
    <row r="28" ht="30" customHeight="1" spans="1:19">
      <c r="A28" s="222"/>
      <c r="B28" s="72"/>
      <c r="C28" s="223" t="s">
        <v>57</v>
      </c>
      <c r="D28" s="223" t="s">
        <v>57</v>
      </c>
      <c r="E28" s="72"/>
      <c r="F28" s="72"/>
      <c r="G28" s="223" t="s">
        <v>57</v>
      </c>
      <c r="H28" s="223" t="s">
        <v>57</v>
      </c>
      <c r="I28" s="72"/>
      <c r="J28" s="72"/>
      <c r="K28" s="223" t="s">
        <v>57</v>
      </c>
      <c r="L28" s="223" t="s">
        <v>57</v>
      </c>
      <c r="M28" s="72"/>
      <c r="N28" s="72"/>
      <c r="O28" s="223" t="s">
        <v>57</v>
      </c>
      <c r="P28" s="223" t="s">
        <v>57</v>
      </c>
      <c r="Q28" s="72"/>
      <c r="R28" s="49"/>
      <c r="S28" s="49"/>
    </row>
    <row r="29" ht="30" customHeight="1" spans="1:19">
      <c r="A29" s="222"/>
      <c r="B29" s="224" t="s">
        <v>59</v>
      </c>
      <c r="C29" s="225">
        <f t="shared" ref="C29:H29" si="0">SUM(C30:C32)</f>
        <v>155</v>
      </c>
      <c r="D29" s="225">
        <f>D30+D31+D32</f>
        <v>140</v>
      </c>
      <c r="E29" s="224" t="s">
        <v>58</v>
      </c>
      <c r="F29" s="224" t="s">
        <v>59</v>
      </c>
      <c r="G29" s="225">
        <f t="shared" si="0"/>
        <v>137</v>
      </c>
      <c r="H29" s="225">
        <f t="shared" si="0"/>
        <v>105</v>
      </c>
      <c r="I29" s="224" t="s">
        <v>58</v>
      </c>
      <c r="J29" s="225" t="s">
        <v>59</v>
      </c>
      <c r="K29" s="225">
        <f t="shared" ref="K29:P29" si="1">SUM(K30:K32)</f>
        <v>120</v>
      </c>
      <c r="L29" s="225">
        <f t="shared" si="1"/>
        <v>70</v>
      </c>
      <c r="M29" s="224" t="s">
        <v>58</v>
      </c>
      <c r="N29" s="225" t="s">
        <v>59</v>
      </c>
      <c r="O29" s="225">
        <f t="shared" si="1"/>
        <v>100</v>
      </c>
      <c r="P29" s="225">
        <f t="shared" si="1"/>
        <v>35</v>
      </c>
      <c r="Q29" s="224" t="s">
        <v>58</v>
      </c>
      <c r="R29" s="223" t="s">
        <v>69</v>
      </c>
      <c r="S29" s="223" t="s">
        <v>69</v>
      </c>
    </row>
    <row r="30" ht="30" customHeight="1" spans="1:19">
      <c r="A30" s="221">
        <v>1</v>
      </c>
      <c r="B30" s="223" t="s">
        <v>28</v>
      </c>
      <c r="C30" s="72">
        <v>35</v>
      </c>
      <c r="D30" s="72">
        <v>70</v>
      </c>
      <c r="E30" s="72" t="s">
        <v>21</v>
      </c>
      <c r="F30" s="223" t="s">
        <v>28</v>
      </c>
      <c r="G30" s="72">
        <v>17</v>
      </c>
      <c r="H30" s="72">
        <v>35</v>
      </c>
      <c r="I30" s="72" t="s">
        <v>21</v>
      </c>
      <c r="J30" s="72" t="s">
        <v>28</v>
      </c>
      <c r="K30" s="72">
        <v>0</v>
      </c>
      <c r="L30" s="72">
        <v>0</v>
      </c>
      <c r="M30" s="72" t="s">
        <v>21</v>
      </c>
      <c r="N30" s="72" t="s">
        <v>28</v>
      </c>
      <c r="O30" s="72">
        <v>0</v>
      </c>
      <c r="P30" s="72">
        <v>0</v>
      </c>
      <c r="Q30" s="72" t="s">
        <v>21</v>
      </c>
      <c r="R30" s="223"/>
      <c r="S30" s="223"/>
    </row>
    <row r="31" ht="30" customHeight="1" spans="1:19">
      <c r="A31" s="221">
        <v>2</v>
      </c>
      <c r="B31" s="223" t="s">
        <v>35</v>
      </c>
      <c r="C31" s="72">
        <v>40</v>
      </c>
      <c r="D31" s="72">
        <v>70</v>
      </c>
      <c r="E31" s="223" t="s">
        <v>23</v>
      </c>
      <c r="F31" s="223" t="s">
        <v>35</v>
      </c>
      <c r="G31" s="72">
        <v>40</v>
      </c>
      <c r="H31" s="72">
        <v>70</v>
      </c>
      <c r="I31" s="223" t="s">
        <v>23</v>
      </c>
      <c r="J31" s="72" t="s">
        <v>35</v>
      </c>
      <c r="K31" s="72">
        <v>40</v>
      </c>
      <c r="L31" s="72">
        <v>70</v>
      </c>
      <c r="M31" s="72" t="s">
        <v>23</v>
      </c>
      <c r="N31" s="72" t="s">
        <v>35</v>
      </c>
      <c r="O31" s="72">
        <v>20</v>
      </c>
      <c r="P31" s="72">
        <v>35</v>
      </c>
      <c r="Q31" s="72" t="s">
        <v>23</v>
      </c>
      <c r="R31" s="223"/>
      <c r="S31" s="223"/>
    </row>
    <row r="32" ht="30" customHeight="1" spans="1:19">
      <c r="A32" s="221">
        <v>3</v>
      </c>
      <c r="B32" s="223" t="s">
        <v>70</v>
      </c>
      <c r="C32" s="72">
        <v>80</v>
      </c>
      <c r="D32" s="72">
        <v>0</v>
      </c>
      <c r="E32" s="223" t="s">
        <v>71</v>
      </c>
      <c r="F32" s="223" t="s">
        <v>70</v>
      </c>
      <c r="G32" s="72">
        <v>80</v>
      </c>
      <c r="H32" s="72">
        <v>0</v>
      </c>
      <c r="I32" s="223" t="s">
        <v>71</v>
      </c>
      <c r="J32" s="72" t="s">
        <v>70</v>
      </c>
      <c r="K32" s="72">
        <v>80</v>
      </c>
      <c r="L32" s="72">
        <v>0</v>
      </c>
      <c r="M32" s="72" t="s">
        <v>71</v>
      </c>
      <c r="N32" s="72" t="s">
        <v>70</v>
      </c>
      <c r="O32" s="72">
        <v>80</v>
      </c>
      <c r="P32" s="72">
        <v>0</v>
      </c>
      <c r="Q32" s="72" t="s">
        <v>71</v>
      </c>
      <c r="R32" s="223"/>
      <c r="S32" s="223"/>
    </row>
    <row r="33" ht="30" customHeight="1" spans="1:19">
      <c r="A33" s="221">
        <v>4</v>
      </c>
      <c r="B33" s="72" t="s">
        <v>62</v>
      </c>
      <c r="C33" s="72"/>
      <c r="D33" s="72">
        <v>10</v>
      </c>
      <c r="E33" s="223" t="s">
        <v>72</v>
      </c>
      <c r="F33" s="72" t="s">
        <v>62</v>
      </c>
      <c r="G33" s="72"/>
      <c r="H33" s="72">
        <v>10</v>
      </c>
      <c r="I33" s="223" t="s">
        <v>72</v>
      </c>
      <c r="J33" s="72" t="s">
        <v>62</v>
      </c>
      <c r="K33" s="72"/>
      <c r="L33" s="72">
        <v>10</v>
      </c>
      <c r="M33" s="223" t="s">
        <v>72</v>
      </c>
      <c r="N33" s="72" t="s">
        <v>62</v>
      </c>
      <c r="O33" s="72"/>
      <c r="P33" s="72">
        <v>10</v>
      </c>
      <c r="Q33" s="223" t="s">
        <v>72</v>
      </c>
      <c r="R33" s="223"/>
      <c r="S33" s="223"/>
    </row>
    <row r="34" ht="30" customHeight="1" spans="1:19">
      <c r="A34" s="221">
        <v>5</v>
      </c>
      <c r="B34" s="230" t="s">
        <v>73</v>
      </c>
      <c r="C34" s="230"/>
      <c r="D34" s="230"/>
      <c r="E34" s="230"/>
      <c r="F34" s="229" t="s">
        <v>73</v>
      </c>
      <c r="G34" s="229"/>
      <c r="H34" s="229"/>
      <c r="I34" s="229"/>
      <c r="J34" s="229" t="s">
        <v>73</v>
      </c>
      <c r="K34" s="229"/>
      <c r="L34" s="229"/>
      <c r="M34" s="229"/>
      <c r="N34" s="229" t="s">
        <v>73</v>
      </c>
      <c r="O34" s="229"/>
      <c r="P34" s="229"/>
      <c r="Q34" s="229"/>
      <c r="R34" s="223"/>
      <c r="S34" s="223"/>
    </row>
    <row r="35" ht="211" customHeight="1" spans="1:19">
      <c r="A35" s="226"/>
      <c r="B35" s="231"/>
      <c r="C35" s="231"/>
      <c r="D35" s="231"/>
      <c r="E35" s="231"/>
      <c r="F35" s="83"/>
      <c r="G35" s="83"/>
      <c r="H35" s="83"/>
      <c r="I35" s="83"/>
      <c r="J35" s="83"/>
      <c r="K35" s="83"/>
      <c r="L35" s="83"/>
      <c r="M35" s="83"/>
      <c r="N35" s="83"/>
      <c r="O35" s="83"/>
      <c r="P35" s="83"/>
      <c r="Q35" s="83"/>
      <c r="R35" s="240"/>
      <c r="S35" s="240"/>
    </row>
    <row r="36" s="214" customFormat="1" ht="30" customHeight="1" spans="1:19">
      <c r="A36" s="228" t="s">
        <v>74</v>
      </c>
      <c r="B36" s="228"/>
      <c r="C36" s="228"/>
      <c r="D36" s="228"/>
      <c r="E36" s="228"/>
      <c r="F36" s="228"/>
      <c r="G36" s="228"/>
      <c r="H36" s="228"/>
      <c r="I36" s="228"/>
      <c r="J36" s="228"/>
      <c r="K36" s="228"/>
      <c r="L36" s="228"/>
      <c r="M36" s="228"/>
      <c r="N36" s="228"/>
      <c r="O36" s="228"/>
      <c r="P36" s="228"/>
      <c r="Q36" s="228"/>
      <c r="R36" s="228"/>
      <c r="S36" s="228"/>
    </row>
    <row r="37" ht="147" customHeight="1" spans="1:19">
      <c r="A37" s="219" t="s">
        <v>1</v>
      </c>
      <c r="B37" s="219" t="s">
        <v>52</v>
      </c>
      <c r="C37" s="219"/>
      <c r="D37" s="219"/>
      <c r="E37" s="219"/>
      <c r="F37" s="220" t="s">
        <v>5</v>
      </c>
      <c r="G37" s="220"/>
      <c r="H37" s="220"/>
      <c r="I37" s="220"/>
      <c r="J37" s="221" t="s">
        <v>6</v>
      </c>
      <c r="K37" s="221"/>
      <c r="L37" s="221"/>
      <c r="M37" s="221"/>
      <c r="N37" s="220" t="s">
        <v>53</v>
      </c>
      <c r="O37" s="220"/>
      <c r="P37" s="220"/>
      <c r="Q37" s="220"/>
      <c r="R37" s="49" t="s">
        <v>10</v>
      </c>
      <c r="S37" s="49" t="s">
        <v>11</v>
      </c>
    </row>
    <row r="38" ht="30" customHeight="1" spans="1:19">
      <c r="A38" s="222" t="s">
        <v>67</v>
      </c>
      <c r="B38" s="222" t="s">
        <v>68</v>
      </c>
      <c r="C38" s="229"/>
      <c r="D38" s="229"/>
      <c r="E38" s="229"/>
      <c r="F38" s="199" t="s">
        <v>12</v>
      </c>
      <c r="G38" s="199"/>
      <c r="H38" s="199"/>
      <c r="I38" s="199"/>
      <c r="J38" s="238" t="s">
        <v>13</v>
      </c>
      <c r="K38" s="238"/>
      <c r="L38" s="238"/>
      <c r="M38" s="238"/>
      <c r="N38" s="199" t="s">
        <v>55</v>
      </c>
      <c r="O38" s="199"/>
      <c r="P38" s="199"/>
      <c r="Q38" s="199"/>
      <c r="R38" s="49"/>
      <c r="S38" s="49"/>
    </row>
    <row r="39" ht="30" customHeight="1" spans="1:19">
      <c r="A39" s="222"/>
      <c r="B39" s="72"/>
      <c r="C39" s="223" t="s">
        <v>57</v>
      </c>
      <c r="D39" s="223" t="s">
        <v>57</v>
      </c>
      <c r="E39" s="72"/>
      <c r="F39" s="72"/>
      <c r="G39" s="223" t="s">
        <v>57</v>
      </c>
      <c r="H39" s="223" t="s">
        <v>57</v>
      </c>
      <c r="I39" s="72"/>
      <c r="J39" s="72"/>
      <c r="K39" s="223" t="s">
        <v>57</v>
      </c>
      <c r="L39" s="223" t="s">
        <v>57</v>
      </c>
      <c r="M39" s="72"/>
      <c r="N39" s="72"/>
      <c r="O39" s="223" t="s">
        <v>57</v>
      </c>
      <c r="P39" s="223" t="s">
        <v>57</v>
      </c>
      <c r="Q39" s="72"/>
      <c r="R39" s="49"/>
      <c r="S39" s="49"/>
    </row>
    <row r="40" ht="30" customHeight="1" spans="1:19">
      <c r="A40" s="222"/>
      <c r="B40" s="224" t="s">
        <v>59</v>
      </c>
      <c r="C40" s="225">
        <f>SUM(C41:C43)</f>
        <v>75</v>
      </c>
      <c r="D40" s="225">
        <f>SUM(D41:D43)</f>
        <v>170</v>
      </c>
      <c r="E40" s="224" t="s">
        <v>58</v>
      </c>
      <c r="F40" s="224" t="s">
        <v>59</v>
      </c>
      <c r="G40" s="225">
        <f>SUM(G41:G43)</f>
        <v>57</v>
      </c>
      <c r="H40" s="225">
        <f>SUM(H41:H43)</f>
        <v>135</v>
      </c>
      <c r="I40" s="224" t="s">
        <v>58</v>
      </c>
      <c r="J40" s="225" t="s">
        <v>59</v>
      </c>
      <c r="K40" s="225">
        <f t="shared" ref="K40:P40" si="2">SUM(K41:K43)</f>
        <v>40</v>
      </c>
      <c r="L40" s="225">
        <f t="shared" si="2"/>
        <v>100</v>
      </c>
      <c r="M40" s="224" t="s">
        <v>58</v>
      </c>
      <c r="N40" s="225" t="s">
        <v>59</v>
      </c>
      <c r="O40" s="225">
        <f t="shared" si="2"/>
        <v>20</v>
      </c>
      <c r="P40" s="225">
        <f t="shared" si="2"/>
        <v>65</v>
      </c>
      <c r="Q40" s="224" t="s">
        <v>58</v>
      </c>
      <c r="R40" s="223" t="s">
        <v>69</v>
      </c>
      <c r="S40" s="223" t="s">
        <v>69</v>
      </c>
    </row>
    <row r="41" ht="30" customHeight="1" spans="1:19">
      <c r="A41" s="221">
        <v>1</v>
      </c>
      <c r="B41" s="223" t="s">
        <v>28</v>
      </c>
      <c r="C41" s="72">
        <v>35</v>
      </c>
      <c r="D41" s="72">
        <v>70</v>
      </c>
      <c r="E41" s="72" t="s">
        <v>21</v>
      </c>
      <c r="F41" s="223" t="s">
        <v>28</v>
      </c>
      <c r="G41" s="72">
        <v>17</v>
      </c>
      <c r="H41" s="72">
        <v>35</v>
      </c>
      <c r="I41" s="72" t="s">
        <v>21</v>
      </c>
      <c r="J41" s="72" t="s">
        <v>28</v>
      </c>
      <c r="K41" s="72">
        <v>0</v>
      </c>
      <c r="L41" s="72">
        <v>0</v>
      </c>
      <c r="M41" s="72" t="s">
        <v>21</v>
      </c>
      <c r="N41" s="72" t="s">
        <v>28</v>
      </c>
      <c r="O41" s="72">
        <v>0</v>
      </c>
      <c r="P41" s="72">
        <v>0</v>
      </c>
      <c r="Q41" s="72" t="s">
        <v>21</v>
      </c>
      <c r="R41" s="223"/>
      <c r="S41" s="223"/>
    </row>
    <row r="42" ht="30" customHeight="1" spans="1:19">
      <c r="A42" s="221">
        <v>2</v>
      </c>
      <c r="B42" s="223" t="s">
        <v>35</v>
      </c>
      <c r="C42" s="72">
        <v>40</v>
      </c>
      <c r="D42" s="72">
        <v>70</v>
      </c>
      <c r="E42" s="223" t="s">
        <v>23</v>
      </c>
      <c r="F42" s="223" t="s">
        <v>35</v>
      </c>
      <c r="G42" s="72">
        <v>40</v>
      </c>
      <c r="H42" s="72">
        <v>70</v>
      </c>
      <c r="I42" s="223" t="s">
        <v>23</v>
      </c>
      <c r="J42" s="72" t="s">
        <v>35</v>
      </c>
      <c r="K42" s="72">
        <v>40</v>
      </c>
      <c r="L42" s="72">
        <v>70</v>
      </c>
      <c r="M42" s="72" t="s">
        <v>23</v>
      </c>
      <c r="N42" s="72" t="s">
        <v>35</v>
      </c>
      <c r="O42" s="72">
        <v>20</v>
      </c>
      <c r="P42" s="72">
        <v>35</v>
      </c>
      <c r="Q42" s="72" t="s">
        <v>23</v>
      </c>
      <c r="R42" s="223"/>
      <c r="S42" s="223"/>
    </row>
    <row r="43" ht="30" customHeight="1" spans="1:19">
      <c r="A43" s="221">
        <v>3</v>
      </c>
      <c r="B43" s="223"/>
      <c r="C43" s="72"/>
      <c r="D43" s="72">
        <v>30</v>
      </c>
      <c r="E43" s="223" t="s">
        <v>71</v>
      </c>
      <c r="F43" s="223"/>
      <c r="G43" s="72"/>
      <c r="H43" s="72">
        <v>30</v>
      </c>
      <c r="I43" s="223" t="s">
        <v>71</v>
      </c>
      <c r="J43" s="72"/>
      <c r="K43" s="72"/>
      <c r="L43" s="72">
        <v>30</v>
      </c>
      <c r="M43" s="72" t="s">
        <v>71</v>
      </c>
      <c r="N43" s="72"/>
      <c r="O43" s="72"/>
      <c r="P43" s="72">
        <v>30</v>
      </c>
      <c r="Q43" s="72" t="s">
        <v>71</v>
      </c>
      <c r="R43" s="223"/>
      <c r="S43" s="223"/>
    </row>
    <row r="44" ht="30" customHeight="1" spans="1:19">
      <c r="A44" s="221">
        <v>4</v>
      </c>
      <c r="B44" s="72" t="s">
        <v>62</v>
      </c>
      <c r="C44" s="72"/>
      <c r="D44" s="72">
        <v>10</v>
      </c>
      <c r="E44" s="223" t="s">
        <v>72</v>
      </c>
      <c r="F44" s="72" t="s">
        <v>62</v>
      </c>
      <c r="G44" s="72"/>
      <c r="H44" s="72">
        <v>10</v>
      </c>
      <c r="I44" s="223" t="s">
        <v>72</v>
      </c>
      <c r="J44" s="72" t="s">
        <v>62</v>
      </c>
      <c r="K44" s="72"/>
      <c r="L44" s="72">
        <v>10</v>
      </c>
      <c r="M44" s="223" t="s">
        <v>72</v>
      </c>
      <c r="N44" s="72" t="s">
        <v>62</v>
      </c>
      <c r="O44" s="72"/>
      <c r="P44" s="72">
        <v>10</v>
      </c>
      <c r="Q44" s="223" t="s">
        <v>72</v>
      </c>
      <c r="R44" s="223"/>
      <c r="S44" s="223"/>
    </row>
    <row r="45" ht="30" customHeight="1" spans="1:19">
      <c r="A45" s="221">
        <v>5</v>
      </c>
      <c r="B45" s="179" t="s">
        <v>75</v>
      </c>
      <c r="C45" s="232"/>
      <c r="D45" s="232"/>
      <c r="E45" s="232"/>
      <c r="F45" s="232"/>
      <c r="G45" s="232"/>
      <c r="H45" s="232"/>
      <c r="I45" s="232"/>
      <c r="J45" s="232"/>
      <c r="K45" s="232"/>
      <c r="L45" s="232"/>
      <c r="M45" s="232"/>
      <c r="N45" s="232"/>
      <c r="O45" s="232"/>
      <c r="P45" s="232"/>
      <c r="Q45" s="241"/>
      <c r="R45" s="223"/>
      <c r="S45" s="223"/>
    </row>
    <row r="46" ht="204" customHeight="1" spans="1:19">
      <c r="A46" s="226"/>
      <c r="B46" s="233"/>
      <c r="C46" s="233"/>
      <c r="D46" s="233"/>
      <c r="E46" s="233"/>
      <c r="F46" s="233"/>
      <c r="G46" s="233"/>
      <c r="H46" s="233"/>
      <c r="I46" s="233"/>
      <c r="J46" s="233"/>
      <c r="K46" s="233"/>
      <c r="L46" s="233"/>
      <c r="M46" s="233"/>
      <c r="N46" s="233"/>
      <c r="O46" s="233"/>
      <c r="P46" s="233"/>
      <c r="Q46" s="233"/>
      <c r="R46" s="240"/>
      <c r="S46" s="240"/>
    </row>
    <row r="47" ht="30" customHeight="1" spans="1:19">
      <c r="A47" s="228" t="s">
        <v>76</v>
      </c>
      <c r="B47" s="228"/>
      <c r="C47" s="228"/>
      <c r="D47" s="228"/>
      <c r="E47" s="228"/>
      <c r="F47" s="228"/>
      <c r="G47" s="228"/>
      <c r="H47" s="228"/>
      <c r="I47" s="228"/>
      <c r="J47" s="228"/>
      <c r="K47" s="228"/>
      <c r="L47" s="228"/>
      <c r="M47" s="228"/>
      <c r="N47" s="228"/>
      <c r="O47" s="228"/>
      <c r="P47" s="228"/>
      <c r="Q47" s="228"/>
      <c r="R47" s="228"/>
      <c r="S47" s="228"/>
    </row>
    <row r="48" ht="145" customHeight="1" spans="1:19">
      <c r="A48" s="219" t="s">
        <v>1</v>
      </c>
      <c r="B48" s="219" t="s">
        <v>52</v>
      </c>
      <c r="C48" s="219"/>
      <c r="D48" s="219"/>
      <c r="E48" s="219"/>
      <c r="F48" s="220" t="s">
        <v>5</v>
      </c>
      <c r="G48" s="220"/>
      <c r="H48" s="220"/>
      <c r="I48" s="220"/>
      <c r="J48" s="221" t="s">
        <v>6</v>
      </c>
      <c r="K48" s="221"/>
      <c r="L48" s="221"/>
      <c r="M48" s="221"/>
      <c r="N48" s="220" t="s">
        <v>53</v>
      </c>
      <c r="O48" s="220"/>
      <c r="P48" s="220"/>
      <c r="Q48" s="220"/>
      <c r="R48" s="49" t="s">
        <v>10</v>
      </c>
      <c r="S48" s="49" t="s">
        <v>11</v>
      </c>
    </row>
    <row r="49" ht="30" customHeight="1" spans="1:19">
      <c r="A49" s="222" t="s">
        <v>67</v>
      </c>
      <c r="B49" s="222" t="s">
        <v>68</v>
      </c>
      <c r="C49" s="229"/>
      <c r="D49" s="229"/>
      <c r="E49" s="229"/>
      <c r="F49" s="199" t="s">
        <v>12</v>
      </c>
      <c r="G49" s="199"/>
      <c r="H49" s="199"/>
      <c r="I49" s="199"/>
      <c r="J49" s="238" t="s">
        <v>13</v>
      </c>
      <c r="K49" s="238"/>
      <c r="L49" s="238"/>
      <c r="M49" s="238"/>
      <c r="N49" s="199" t="s">
        <v>55</v>
      </c>
      <c r="O49" s="199"/>
      <c r="P49" s="199"/>
      <c r="Q49" s="199"/>
      <c r="R49" s="49"/>
      <c r="S49" s="49"/>
    </row>
    <row r="50" ht="30" customHeight="1" spans="1:19">
      <c r="A50" s="222"/>
      <c r="B50" s="72"/>
      <c r="C50" s="223" t="s">
        <v>57</v>
      </c>
      <c r="D50" s="223" t="s">
        <v>57</v>
      </c>
      <c r="E50" s="72"/>
      <c r="F50" s="72"/>
      <c r="G50" s="223" t="s">
        <v>57</v>
      </c>
      <c r="H50" s="223" t="s">
        <v>57</v>
      </c>
      <c r="I50" s="72"/>
      <c r="J50" s="72"/>
      <c r="K50" s="223" t="s">
        <v>57</v>
      </c>
      <c r="L50" s="223" t="s">
        <v>57</v>
      </c>
      <c r="M50" s="72"/>
      <c r="N50" s="72"/>
      <c r="O50" s="223" t="s">
        <v>57</v>
      </c>
      <c r="P50" s="223" t="s">
        <v>57</v>
      </c>
      <c r="Q50" s="72"/>
      <c r="R50" s="49"/>
      <c r="S50" s="49"/>
    </row>
    <row r="51" ht="30" customHeight="1" spans="1:19">
      <c r="A51" s="222"/>
      <c r="B51" s="224" t="s">
        <v>59</v>
      </c>
      <c r="C51" s="225">
        <f t="shared" ref="C51:H51" si="3">SUM(C52:C54)</f>
        <v>75</v>
      </c>
      <c r="D51" s="225">
        <f t="shared" si="3"/>
        <v>200</v>
      </c>
      <c r="E51" s="224" t="s">
        <v>58</v>
      </c>
      <c r="F51" s="224" t="s">
        <v>59</v>
      </c>
      <c r="G51" s="225">
        <f t="shared" si="3"/>
        <v>57</v>
      </c>
      <c r="H51" s="225">
        <f t="shared" si="3"/>
        <v>165</v>
      </c>
      <c r="I51" s="224" t="s">
        <v>58</v>
      </c>
      <c r="J51" s="225" t="s">
        <v>59</v>
      </c>
      <c r="K51" s="225">
        <f t="shared" ref="K51:P51" si="4">SUM(K52:K54)</f>
        <v>40</v>
      </c>
      <c r="L51" s="225">
        <f t="shared" si="4"/>
        <v>130</v>
      </c>
      <c r="M51" s="224" t="s">
        <v>58</v>
      </c>
      <c r="N51" s="225" t="s">
        <v>59</v>
      </c>
      <c r="O51" s="225">
        <f t="shared" si="4"/>
        <v>20</v>
      </c>
      <c r="P51" s="225">
        <f t="shared" si="4"/>
        <v>95</v>
      </c>
      <c r="Q51" s="224" t="s">
        <v>58</v>
      </c>
      <c r="R51" s="223" t="s">
        <v>69</v>
      </c>
      <c r="S51" s="223" t="s">
        <v>69</v>
      </c>
    </row>
    <row r="52" ht="30" customHeight="1" spans="1:19">
      <c r="A52" s="221">
        <v>1</v>
      </c>
      <c r="B52" s="223" t="s">
        <v>28</v>
      </c>
      <c r="C52" s="72">
        <v>35</v>
      </c>
      <c r="D52" s="72">
        <v>70</v>
      </c>
      <c r="E52" s="72" t="s">
        <v>21</v>
      </c>
      <c r="F52" s="223" t="s">
        <v>28</v>
      </c>
      <c r="G52" s="72">
        <v>17</v>
      </c>
      <c r="H52" s="72">
        <v>35</v>
      </c>
      <c r="I52" s="72" t="s">
        <v>21</v>
      </c>
      <c r="J52" s="72" t="s">
        <v>28</v>
      </c>
      <c r="K52" s="72">
        <v>0</v>
      </c>
      <c r="L52" s="72">
        <v>0</v>
      </c>
      <c r="M52" s="72" t="s">
        <v>21</v>
      </c>
      <c r="N52" s="72" t="s">
        <v>28</v>
      </c>
      <c r="O52" s="72">
        <v>0</v>
      </c>
      <c r="P52" s="72">
        <v>0</v>
      </c>
      <c r="Q52" s="72" t="s">
        <v>21</v>
      </c>
      <c r="R52" s="223"/>
      <c r="S52" s="223"/>
    </row>
    <row r="53" ht="30" customHeight="1" spans="1:19">
      <c r="A53" s="221">
        <v>2</v>
      </c>
      <c r="B53" s="223" t="s">
        <v>35</v>
      </c>
      <c r="C53" s="72">
        <v>40</v>
      </c>
      <c r="D53" s="72">
        <v>70</v>
      </c>
      <c r="E53" s="223" t="s">
        <v>23</v>
      </c>
      <c r="F53" s="223" t="s">
        <v>35</v>
      </c>
      <c r="G53" s="72">
        <v>40</v>
      </c>
      <c r="H53" s="72">
        <v>70</v>
      </c>
      <c r="I53" s="223" t="s">
        <v>23</v>
      </c>
      <c r="J53" s="72" t="s">
        <v>35</v>
      </c>
      <c r="K53" s="72">
        <v>40</v>
      </c>
      <c r="L53" s="72">
        <v>70</v>
      </c>
      <c r="M53" s="72" t="s">
        <v>23</v>
      </c>
      <c r="N53" s="72" t="s">
        <v>35</v>
      </c>
      <c r="O53" s="72">
        <v>20</v>
      </c>
      <c r="P53" s="72">
        <v>35</v>
      </c>
      <c r="Q53" s="72" t="s">
        <v>23</v>
      </c>
      <c r="R53" s="223"/>
      <c r="S53" s="223"/>
    </row>
    <row r="54" ht="30" customHeight="1" spans="1:19">
      <c r="A54" s="221">
        <v>3</v>
      </c>
      <c r="B54" s="223"/>
      <c r="C54" s="72"/>
      <c r="D54" s="72">
        <v>60</v>
      </c>
      <c r="E54" s="223" t="s">
        <v>71</v>
      </c>
      <c r="F54" s="223"/>
      <c r="G54" s="72"/>
      <c r="H54" s="72">
        <v>60</v>
      </c>
      <c r="I54" s="223" t="s">
        <v>71</v>
      </c>
      <c r="J54" s="72"/>
      <c r="K54" s="72"/>
      <c r="L54" s="72">
        <v>60</v>
      </c>
      <c r="M54" s="72" t="s">
        <v>71</v>
      </c>
      <c r="N54" s="72"/>
      <c r="O54" s="72"/>
      <c r="P54" s="72">
        <v>60</v>
      </c>
      <c r="Q54" s="72" t="s">
        <v>71</v>
      </c>
      <c r="R54" s="223"/>
      <c r="S54" s="223"/>
    </row>
    <row r="55" ht="30" customHeight="1" spans="1:19">
      <c r="A55" s="221">
        <v>5</v>
      </c>
      <c r="B55" s="179" t="s">
        <v>77</v>
      </c>
      <c r="C55" s="232"/>
      <c r="D55" s="232"/>
      <c r="E55" s="232"/>
      <c r="F55" s="232"/>
      <c r="G55" s="232"/>
      <c r="H55" s="232"/>
      <c r="I55" s="232"/>
      <c r="J55" s="232"/>
      <c r="K55" s="232"/>
      <c r="L55" s="232"/>
      <c r="M55" s="232"/>
      <c r="N55" s="232"/>
      <c r="O55" s="232"/>
      <c r="P55" s="232"/>
      <c r="Q55" s="241"/>
      <c r="R55" s="223"/>
      <c r="S55" s="223"/>
    </row>
    <row r="56" ht="234" customHeight="1" spans="1:19">
      <c r="A56" s="226"/>
      <c r="B56" s="231"/>
      <c r="C56" s="231"/>
      <c r="D56" s="231"/>
      <c r="E56" s="231"/>
      <c r="F56" s="83"/>
      <c r="G56" s="83"/>
      <c r="H56" s="83"/>
      <c r="I56" s="83"/>
      <c r="J56" s="83"/>
      <c r="K56" s="83"/>
      <c r="L56" s="83"/>
      <c r="M56" s="83"/>
      <c r="N56" s="83"/>
      <c r="O56" s="83"/>
      <c r="P56" s="83"/>
      <c r="Q56" s="83"/>
      <c r="R56" s="240"/>
      <c r="S56" s="240"/>
    </row>
    <row r="57" s="213" customFormat="1" ht="30" customHeight="1" spans="1:19">
      <c r="A57" s="234" t="s">
        <v>78</v>
      </c>
      <c r="B57" s="235"/>
      <c r="C57" s="235"/>
      <c r="D57" s="235"/>
      <c r="E57" s="235"/>
      <c r="F57" s="235"/>
      <c r="G57" s="235"/>
      <c r="H57" s="235"/>
      <c r="I57" s="235"/>
      <c r="J57" s="235"/>
      <c r="K57" s="235"/>
      <c r="L57" s="235"/>
      <c r="M57" s="235"/>
      <c r="N57" s="235"/>
      <c r="O57" s="235"/>
      <c r="P57" s="235"/>
      <c r="Q57" s="235"/>
      <c r="R57" s="235"/>
      <c r="S57" s="235"/>
    </row>
    <row r="58" ht="152" customHeight="1" spans="1:19">
      <c r="A58" s="219" t="s">
        <v>1</v>
      </c>
      <c r="B58" s="219" t="s">
        <v>52</v>
      </c>
      <c r="C58" s="219"/>
      <c r="D58" s="219"/>
      <c r="E58" s="219"/>
      <c r="F58" s="220" t="s">
        <v>5</v>
      </c>
      <c r="G58" s="220"/>
      <c r="H58" s="220"/>
      <c r="I58" s="220"/>
      <c r="J58" s="221" t="s">
        <v>6</v>
      </c>
      <c r="K58" s="221"/>
      <c r="L58" s="221"/>
      <c r="M58" s="221"/>
      <c r="N58" s="220" t="s">
        <v>53</v>
      </c>
      <c r="O58" s="220"/>
      <c r="P58" s="220"/>
      <c r="Q58" s="220"/>
      <c r="R58" s="49" t="s">
        <v>10</v>
      </c>
      <c r="S58" s="49" t="s">
        <v>11</v>
      </c>
    </row>
    <row r="59" ht="30" customHeight="1" spans="1:19">
      <c r="A59" s="236" t="s">
        <v>37</v>
      </c>
      <c r="B59" s="222" t="s">
        <v>79</v>
      </c>
      <c r="C59" s="229"/>
      <c r="D59" s="229"/>
      <c r="E59" s="229"/>
      <c r="F59" s="199" t="s">
        <v>12</v>
      </c>
      <c r="G59" s="199"/>
      <c r="H59" s="199"/>
      <c r="I59" s="199"/>
      <c r="J59" s="238" t="s">
        <v>13</v>
      </c>
      <c r="K59" s="238"/>
      <c r="L59" s="238"/>
      <c r="M59" s="238"/>
      <c r="N59" s="239" t="s">
        <v>55</v>
      </c>
      <c r="O59" s="239"/>
      <c r="P59" s="239"/>
      <c r="Q59" s="239"/>
      <c r="R59" s="49"/>
      <c r="S59" s="49"/>
    </row>
    <row r="60" ht="30" customHeight="1" spans="1:19">
      <c r="A60" s="236"/>
      <c r="B60" s="72"/>
      <c r="C60" s="223" t="s">
        <v>57</v>
      </c>
      <c r="D60" s="223" t="s">
        <v>57</v>
      </c>
      <c r="E60" s="72"/>
      <c r="F60" s="72"/>
      <c r="G60" s="223" t="s">
        <v>57</v>
      </c>
      <c r="H60" s="223" t="s">
        <v>57</v>
      </c>
      <c r="I60" s="72"/>
      <c r="J60" s="72"/>
      <c r="K60" s="223" t="s">
        <v>57</v>
      </c>
      <c r="L60" s="223" t="s">
        <v>57</v>
      </c>
      <c r="M60" s="72"/>
      <c r="N60" s="72"/>
      <c r="O60" s="223" t="s">
        <v>57</v>
      </c>
      <c r="P60" s="223" t="s">
        <v>57</v>
      </c>
      <c r="Q60" s="72"/>
      <c r="R60" s="49"/>
      <c r="S60" s="49"/>
    </row>
    <row r="61" ht="30" customHeight="1" spans="1:19">
      <c r="A61" s="236"/>
      <c r="B61" s="224" t="s">
        <v>58</v>
      </c>
      <c r="C61" s="225">
        <f>SUM(C62:C64)</f>
        <v>140</v>
      </c>
      <c r="D61" s="225">
        <f>D62+D63+D64+D65</f>
        <v>105</v>
      </c>
      <c r="E61" s="224" t="s">
        <v>59</v>
      </c>
      <c r="F61" s="224" t="s">
        <v>58</v>
      </c>
      <c r="G61" s="225">
        <f>SUM(G62:G64)</f>
        <v>140</v>
      </c>
      <c r="H61" s="225">
        <f>H62+H63+H64+H65</f>
        <v>87</v>
      </c>
      <c r="I61" s="224" t="s">
        <v>59</v>
      </c>
      <c r="J61" s="224" t="s">
        <v>58</v>
      </c>
      <c r="K61" s="225">
        <f>SUM(K62:K64)</f>
        <v>140</v>
      </c>
      <c r="L61" s="225">
        <f>L62+L63+L64+L65</f>
        <v>70</v>
      </c>
      <c r="M61" s="224" t="s">
        <v>59</v>
      </c>
      <c r="N61" s="224" t="s">
        <v>58</v>
      </c>
      <c r="O61" s="225">
        <f>SUM(O62:O64)</f>
        <v>140</v>
      </c>
      <c r="P61" s="225">
        <f>P62+P63+P64+P65</f>
        <v>50</v>
      </c>
      <c r="Q61" s="224" t="s">
        <v>59</v>
      </c>
      <c r="R61" s="223" t="s">
        <v>56</v>
      </c>
      <c r="S61" s="223" t="s">
        <v>56</v>
      </c>
    </row>
    <row r="62" ht="30" customHeight="1" spans="1:19">
      <c r="A62" s="236">
        <v>1</v>
      </c>
      <c r="B62" s="223" t="s">
        <v>21</v>
      </c>
      <c r="C62" s="72">
        <v>70</v>
      </c>
      <c r="D62" s="72">
        <v>35</v>
      </c>
      <c r="E62" s="223" t="s">
        <v>28</v>
      </c>
      <c r="F62" s="223" t="s">
        <v>21</v>
      </c>
      <c r="G62" s="72">
        <v>70</v>
      </c>
      <c r="H62" s="72">
        <v>17</v>
      </c>
      <c r="I62" s="223" t="s">
        <v>28</v>
      </c>
      <c r="J62" s="223" t="s">
        <v>21</v>
      </c>
      <c r="K62" s="72">
        <v>70</v>
      </c>
      <c r="L62" s="72">
        <v>0</v>
      </c>
      <c r="M62" s="223" t="s">
        <v>28</v>
      </c>
      <c r="N62" s="223" t="s">
        <v>21</v>
      </c>
      <c r="O62" s="72">
        <v>70</v>
      </c>
      <c r="P62" s="72">
        <v>0</v>
      </c>
      <c r="Q62" s="223" t="s">
        <v>28</v>
      </c>
      <c r="R62" s="223"/>
      <c r="S62" s="223"/>
    </row>
    <row r="63" ht="30" customHeight="1" spans="1:19">
      <c r="A63" s="236">
        <v>2</v>
      </c>
      <c r="B63" s="223"/>
      <c r="C63" s="72"/>
      <c r="D63" s="72">
        <v>40</v>
      </c>
      <c r="E63" s="223" t="s">
        <v>35</v>
      </c>
      <c r="F63" s="223"/>
      <c r="G63" s="72"/>
      <c r="H63" s="237">
        <v>40</v>
      </c>
      <c r="I63" s="223" t="s">
        <v>35</v>
      </c>
      <c r="J63" s="223"/>
      <c r="K63" s="72"/>
      <c r="L63" s="237">
        <v>40</v>
      </c>
      <c r="M63" s="223" t="s">
        <v>35</v>
      </c>
      <c r="N63" s="223"/>
      <c r="O63" s="72"/>
      <c r="P63" s="72">
        <v>20</v>
      </c>
      <c r="Q63" s="223" t="s">
        <v>35</v>
      </c>
      <c r="R63" s="223"/>
      <c r="S63" s="223"/>
    </row>
    <row r="64" ht="30" customHeight="1" spans="1:19">
      <c r="A64" s="236">
        <v>3</v>
      </c>
      <c r="B64" s="223" t="s">
        <v>23</v>
      </c>
      <c r="C64" s="72">
        <v>70</v>
      </c>
      <c r="D64" s="72">
        <v>30</v>
      </c>
      <c r="E64" s="223" t="s">
        <v>61</v>
      </c>
      <c r="F64" s="223" t="s">
        <v>23</v>
      </c>
      <c r="G64" s="72">
        <v>70</v>
      </c>
      <c r="H64" s="72">
        <v>30</v>
      </c>
      <c r="I64" s="223" t="s">
        <v>61</v>
      </c>
      <c r="J64" s="223" t="s">
        <v>23</v>
      </c>
      <c r="K64" s="72">
        <v>70</v>
      </c>
      <c r="L64" s="72">
        <v>30</v>
      </c>
      <c r="M64" s="223" t="s">
        <v>61</v>
      </c>
      <c r="N64" s="223" t="s">
        <v>23</v>
      </c>
      <c r="O64" s="72">
        <v>70</v>
      </c>
      <c r="P64" s="72">
        <v>30</v>
      </c>
      <c r="Q64" s="223" t="s">
        <v>61</v>
      </c>
      <c r="R64" s="223"/>
      <c r="S64" s="223"/>
    </row>
    <row r="65" ht="281" customHeight="1" spans="1:19">
      <c r="A65" s="242"/>
      <c r="B65" s="85"/>
      <c r="C65" s="85"/>
      <c r="D65" s="85"/>
      <c r="E65" s="227"/>
      <c r="F65" s="231"/>
      <c r="G65" s="231"/>
      <c r="H65" s="231"/>
      <c r="I65" s="231"/>
      <c r="J65" s="242"/>
      <c r="K65" s="242"/>
      <c r="L65" s="242"/>
      <c r="M65" s="242"/>
      <c r="N65" s="231"/>
      <c r="O65" s="231"/>
      <c r="P65" s="231"/>
      <c r="Q65" s="231"/>
      <c r="R65" s="34"/>
      <c r="S65" s="34"/>
    </row>
    <row r="66" s="213" customFormat="1" ht="30" customHeight="1" spans="1:19">
      <c r="A66" s="234" t="s">
        <v>80</v>
      </c>
      <c r="B66" s="234"/>
      <c r="C66" s="234"/>
      <c r="D66" s="234"/>
      <c r="E66" s="234"/>
      <c r="F66" s="234"/>
      <c r="G66" s="234"/>
      <c r="H66" s="234"/>
      <c r="I66" s="234"/>
      <c r="J66" s="234"/>
      <c r="K66" s="234"/>
      <c r="L66" s="234"/>
      <c r="M66" s="234"/>
      <c r="N66" s="234"/>
      <c r="O66" s="234"/>
      <c r="P66" s="234"/>
      <c r="Q66" s="234"/>
      <c r="R66" s="234"/>
      <c r="S66" s="234"/>
    </row>
    <row r="67" ht="144" customHeight="1" spans="1:19">
      <c r="A67" s="219" t="s">
        <v>1</v>
      </c>
      <c r="B67" s="219" t="s">
        <v>52</v>
      </c>
      <c r="C67" s="219"/>
      <c r="D67" s="219"/>
      <c r="E67" s="219"/>
      <c r="F67" s="220" t="s">
        <v>5</v>
      </c>
      <c r="G67" s="220"/>
      <c r="H67" s="220"/>
      <c r="I67" s="220"/>
      <c r="J67" s="221" t="s">
        <v>6</v>
      </c>
      <c r="K67" s="221"/>
      <c r="L67" s="221"/>
      <c r="M67" s="221"/>
      <c r="N67" s="220" t="s">
        <v>53</v>
      </c>
      <c r="O67" s="220"/>
      <c r="P67" s="220"/>
      <c r="Q67" s="220"/>
      <c r="R67" s="49" t="s">
        <v>10</v>
      </c>
      <c r="S67" s="49" t="s">
        <v>11</v>
      </c>
    </row>
    <row r="68" ht="30" customHeight="1" spans="1:19">
      <c r="A68" s="236" t="s">
        <v>81</v>
      </c>
      <c r="B68" s="209" t="s">
        <v>82</v>
      </c>
      <c r="C68" s="209"/>
      <c r="D68" s="209"/>
      <c r="E68" s="209"/>
      <c r="F68" s="209" t="s">
        <v>12</v>
      </c>
      <c r="G68" s="209"/>
      <c r="H68" s="209"/>
      <c r="I68" s="209"/>
      <c r="J68" s="238" t="s">
        <v>13</v>
      </c>
      <c r="K68" s="238"/>
      <c r="L68" s="238"/>
      <c r="M68" s="238"/>
      <c r="N68" s="209" t="s">
        <v>55</v>
      </c>
      <c r="O68" s="209"/>
      <c r="P68" s="209"/>
      <c r="Q68" s="209"/>
      <c r="R68" s="49"/>
      <c r="S68" s="49"/>
    </row>
    <row r="69" ht="18" customHeight="1" spans="1:19">
      <c r="A69" s="236"/>
      <c r="B69" s="236"/>
      <c r="C69" s="236" t="s">
        <v>57</v>
      </c>
      <c r="D69" s="236"/>
      <c r="E69" s="236"/>
      <c r="F69" s="236"/>
      <c r="G69" s="236" t="s">
        <v>57</v>
      </c>
      <c r="H69" s="236"/>
      <c r="I69" s="236"/>
      <c r="J69" s="230"/>
      <c r="K69" s="230" t="s">
        <v>57</v>
      </c>
      <c r="L69" s="230"/>
      <c r="M69" s="230"/>
      <c r="N69" s="236"/>
      <c r="O69" s="236" t="s">
        <v>57</v>
      </c>
      <c r="P69" s="236"/>
      <c r="Q69" s="236"/>
      <c r="R69" s="49"/>
      <c r="S69" s="49"/>
    </row>
    <row r="70" ht="30" customHeight="1" spans="1:19">
      <c r="A70" s="236"/>
      <c r="B70" s="243" t="s">
        <v>58</v>
      </c>
      <c r="C70" s="243">
        <f>SUM(C71)</f>
        <v>70</v>
      </c>
      <c r="D70" s="243"/>
      <c r="E70" s="243"/>
      <c r="F70" s="243" t="s">
        <v>58</v>
      </c>
      <c r="G70" s="243">
        <f>SUM(G71)</f>
        <v>35</v>
      </c>
      <c r="H70" s="243"/>
      <c r="I70" s="243"/>
      <c r="J70" s="243" t="s">
        <v>58</v>
      </c>
      <c r="K70" s="243">
        <f>SUM(K71)</f>
        <v>0</v>
      </c>
      <c r="L70" s="243"/>
      <c r="M70" s="243"/>
      <c r="N70" s="243" t="s">
        <v>58</v>
      </c>
      <c r="O70" s="243">
        <f>SUM(O71)</f>
        <v>0</v>
      </c>
      <c r="P70" s="243"/>
      <c r="Q70" s="243"/>
      <c r="R70" s="223" t="s">
        <v>83</v>
      </c>
      <c r="S70" s="223" t="s">
        <v>83</v>
      </c>
    </row>
    <row r="71" ht="30" customHeight="1" spans="1:19">
      <c r="A71" s="236">
        <v>1</v>
      </c>
      <c r="B71" s="223" t="s">
        <v>21</v>
      </c>
      <c r="C71" s="72">
        <v>70</v>
      </c>
      <c r="D71" s="72"/>
      <c r="E71" s="72"/>
      <c r="F71" s="72" t="s">
        <v>21</v>
      </c>
      <c r="G71" s="72">
        <v>35</v>
      </c>
      <c r="H71" s="72"/>
      <c r="I71" s="72"/>
      <c r="J71" s="72" t="s">
        <v>21</v>
      </c>
      <c r="K71" s="72">
        <v>0</v>
      </c>
      <c r="L71" s="72"/>
      <c r="M71" s="72"/>
      <c r="N71" s="72" t="s">
        <v>21</v>
      </c>
      <c r="O71" s="72">
        <v>0</v>
      </c>
      <c r="P71" s="72"/>
      <c r="Q71" s="72"/>
      <c r="R71" s="223"/>
      <c r="S71" s="223"/>
    </row>
    <row r="72" ht="7" customHeight="1" spans="1:19">
      <c r="A72" s="242"/>
      <c r="B72" s="242"/>
      <c r="C72" s="242"/>
      <c r="D72" s="242"/>
      <c r="E72" s="242"/>
      <c r="F72" s="242"/>
      <c r="G72" s="242"/>
      <c r="H72" s="242"/>
      <c r="I72" s="242"/>
      <c r="J72" s="231"/>
      <c r="K72" s="231"/>
      <c r="L72" s="242"/>
      <c r="M72" s="242"/>
      <c r="N72" s="242"/>
      <c r="O72" s="242"/>
      <c r="P72" s="242"/>
      <c r="Q72" s="242"/>
      <c r="R72" s="34"/>
      <c r="S72" s="34"/>
    </row>
    <row r="73" s="213" customFormat="1" ht="22" customHeight="1" spans="1:19">
      <c r="A73" s="234" t="s">
        <v>84</v>
      </c>
      <c r="B73" s="234"/>
      <c r="C73" s="234"/>
      <c r="D73" s="234"/>
      <c r="E73" s="234"/>
      <c r="F73" s="234"/>
      <c r="G73" s="234"/>
      <c r="H73" s="234"/>
      <c r="I73" s="234"/>
      <c r="J73" s="234"/>
      <c r="K73" s="234"/>
      <c r="L73" s="234"/>
      <c r="M73" s="234"/>
      <c r="N73" s="234"/>
      <c r="O73" s="234"/>
      <c r="P73" s="234"/>
      <c r="Q73" s="234"/>
      <c r="R73" s="234"/>
      <c r="S73" s="234"/>
    </row>
    <row r="74" customFormat="1" ht="156" customHeight="1" spans="1:19">
      <c r="A74" s="219" t="s">
        <v>1</v>
      </c>
      <c r="B74" s="219" t="s">
        <v>52</v>
      </c>
      <c r="C74" s="219"/>
      <c r="D74" s="219"/>
      <c r="E74" s="219"/>
      <c r="F74" s="220" t="s">
        <v>5</v>
      </c>
      <c r="G74" s="220"/>
      <c r="H74" s="220"/>
      <c r="I74" s="220"/>
      <c r="J74" s="221" t="s">
        <v>6</v>
      </c>
      <c r="K74" s="221"/>
      <c r="L74" s="221"/>
      <c r="M74" s="221"/>
      <c r="N74" s="220" t="s">
        <v>53</v>
      </c>
      <c r="O74" s="220"/>
      <c r="P74" s="220"/>
      <c r="Q74" s="220"/>
      <c r="R74" s="49" t="s">
        <v>10</v>
      </c>
      <c r="S74" s="49" t="s">
        <v>11</v>
      </c>
    </row>
    <row r="75" s="215" customFormat="1" ht="30" customHeight="1" spans="1:19">
      <c r="A75" s="236" t="s">
        <v>85</v>
      </c>
      <c r="B75" s="230" t="s">
        <v>86</v>
      </c>
      <c r="C75" s="230"/>
      <c r="D75" s="230"/>
      <c r="E75" s="230"/>
      <c r="F75" s="230" t="s">
        <v>12</v>
      </c>
      <c r="G75" s="230"/>
      <c r="H75" s="230"/>
      <c r="I75" s="230"/>
      <c r="J75" s="219" t="s">
        <v>13</v>
      </c>
      <c r="K75" s="219"/>
      <c r="L75" s="219"/>
      <c r="M75" s="219"/>
      <c r="N75" s="230" t="s">
        <v>55</v>
      </c>
      <c r="O75" s="230"/>
      <c r="P75" s="230"/>
      <c r="Q75" s="230"/>
      <c r="R75" s="49"/>
      <c r="S75" s="49"/>
    </row>
    <row r="76" ht="21" customHeight="1" spans="1:19">
      <c r="A76" s="236"/>
      <c r="B76" s="236"/>
      <c r="C76" s="236" t="s">
        <v>57</v>
      </c>
      <c r="D76" s="236"/>
      <c r="E76" s="236"/>
      <c r="F76" s="236"/>
      <c r="G76" s="236" t="s">
        <v>57</v>
      </c>
      <c r="H76" s="236"/>
      <c r="I76" s="236"/>
      <c r="J76" s="230"/>
      <c r="K76" s="230" t="s">
        <v>57</v>
      </c>
      <c r="L76" s="230"/>
      <c r="M76" s="230"/>
      <c r="N76" s="236"/>
      <c r="O76" s="236" t="s">
        <v>57</v>
      </c>
      <c r="P76" s="236"/>
      <c r="Q76" s="236"/>
      <c r="R76" s="49"/>
      <c r="S76" s="49"/>
    </row>
    <row r="77" ht="30" customHeight="1" spans="1:19">
      <c r="A77" s="236"/>
      <c r="B77" s="243" t="s">
        <v>58</v>
      </c>
      <c r="C77" s="243">
        <f>SUM(C78:E79)</f>
        <v>105</v>
      </c>
      <c r="D77" s="243"/>
      <c r="E77" s="243"/>
      <c r="F77" s="243" t="s">
        <v>58</v>
      </c>
      <c r="G77" s="243">
        <f>SUM(G78:I79)</f>
        <v>70</v>
      </c>
      <c r="H77" s="243"/>
      <c r="I77" s="243"/>
      <c r="J77" s="243" t="s">
        <v>58</v>
      </c>
      <c r="K77" s="243">
        <f>SUM(K78:M79)</f>
        <v>35</v>
      </c>
      <c r="L77" s="243"/>
      <c r="M77" s="243"/>
      <c r="N77" s="243" t="s">
        <v>58</v>
      </c>
      <c r="O77" s="243">
        <f>SUM(O78:Q79)</f>
        <v>17</v>
      </c>
      <c r="P77" s="243"/>
      <c r="Q77" s="243"/>
      <c r="R77" s="223" t="s">
        <v>83</v>
      </c>
      <c r="S77" s="223" t="s">
        <v>83</v>
      </c>
    </row>
    <row r="78" ht="30" customHeight="1" spans="1:19">
      <c r="A78" s="236">
        <v>1</v>
      </c>
      <c r="B78" s="223" t="s">
        <v>21</v>
      </c>
      <c r="C78" s="72">
        <v>70</v>
      </c>
      <c r="D78" s="72"/>
      <c r="E78" s="72"/>
      <c r="F78" s="72" t="s">
        <v>21</v>
      </c>
      <c r="G78" s="72">
        <v>35</v>
      </c>
      <c r="H78" s="72"/>
      <c r="I78" s="72"/>
      <c r="J78" s="72" t="s">
        <v>21</v>
      </c>
      <c r="K78" s="72">
        <v>0</v>
      </c>
      <c r="L78" s="72"/>
      <c r="M78" s="72"/>
      <c r="N78" s="72" t="s">
        <v>21</v>
      </c>
      <c r="O78" s="72">
        <v>0</v>
      </c>
      <c r="P78" s="72"/>
      <c r="Q78" s="72"/>
      <c r="R78" s="223"/>
      <c r="S78" s="223"/>
    </row>
    <row r="79" ht="38" customHeight="1" spans="1:19">
      <c r="A79" s="236">
        <v>2</v>
      </c>
      <c r="B79" s="236" t="s">
        <v>87</v>
      </c>
      <c r="C79" s="236">
        <v>35</v>
      </c>
      <c r="D79" s="236"/>
      <c r="E79" s="236"/>
      <c r="F79" s="236" t="s">
        <v>87</v>
      </c>
      <c r="G79" s="236">
        <v>35</v>
      </c>
      <c r="H79" s="236"/>
      <c r="I79" s="236"/>
      <c r="J79" s="236" t="s">
        <v>87</v>
      </c>
      <c r="K79" s="230">
        <v>35</v>
      </c>
      <c r="L79" s="230"/>
      <c r="M79" s="230"/>
      <c r="N79" s="236" t="s">
        <v>87</v>
      </c>
      <c r="O79" s="236">
        <v>17</v>
      </c>
      <c r="P79" s="236"/>
      <c r="Q79" s="236"/>
      <c r="R79" s="223"/>
      <c r="S79" s="223"/>
    </row>
    <row r="80" spans="18:19">
      <c r="R80" s="244"/>
      <c r="S80" s="244"/>
    </row>
  </sheetData>
  <mergeCells count="184">
    <mergeCell ref="A1:S1"/>
    <mergeCell ref="A2:S2"/>
    <mergeCell ref="B3:E3"/>
    <mergeCell ref="F3:I3"/>
    <mergeCell ref="J3:M3"/>
    <mergeCell ref="N3:Q3"/>
    <mergeCell ref="B4:E4"/>
    <mergeCell ref="F4:I4"/>
    <mergeCell ref="J4:M4"/>
    <mergeCell ref="N4:Q4"/>
    <mergeCell ref="B11:C11"/>
    <mergeCell ref="F11:G11"/>
    <mergeCell ref="J11:K11"/>
    <mergeCell ref="N11:O11"/>
    <mergeCell ref="A13:S13"/>
    <mergeCell ref="B14:E14"/>
    <mergeCell ref="F14:I14"/>
    <mergeCell ref="J14:M14"/>
    <mergeCell ref="N14:Q14"/>
    <mergeCell ref="B15:E15"/>
    <mergeCell ref="F15:I15"/>
    <mergeCell ref="J15:M15"/>
    <mergeCell ref="N15:Q15"/>
    <mergeCell ref="B22:C22"/>
    <mergeCell ref="F22:G22"/>
    <mergeCell ref="J22:K22"/>
    <mergeCell ref="N22:O22"/>
    <mergeCell ref="B24:Q24"/>
    <mergeCell ref="A25:S25"/>
    <mergeCell ref="B26:E26"/>
    <mergeCell ref="F26:I26"/>
    <mergeCell ref="J26:M26"/>
    <mergeCell ref="N26:Q26"/>
    <mergeCell ref="B27:E27"/>
    <mergeCell ref="F27:I27"/>
    <mergeCell ref="J27:M27"/>
    <mergeCell ref="N27:Q27"/>
    <mergeCell ref="B33:C33"/>
    <mergeCell ref="F33:G33"/>
    <mergeCell ref="J33:K33"/>
    <mergeCell ref="N33:O33"/>
    <mergeCell ref="B34:E34"/>
    <mergeCell ref="F34:I34"/>
    <mergeCell ref="J34:M34"/>
    <mergeCell ref="N34:Q34"/>
    <mergeCell ref="A36:S36"/>
    <mergeCell ref="B37:E37"/>
    <mergeCell ref="F37:I37"/>
    <mergeCell ref="J37:M37"/>
    <mergeCell ref="N37:Q37"/>
    <mergeCell ref="B38:E38"/>
    <mergeCell ref="F38:I38"/>
    <mergeCell ref="J38:M38"/>
    <mergeCell ref="N38:Q38"/>
    <mergeCell ref="B44:C44"/>
    <mergeCell ref="F44:G44"/>
    <mergeCell ref="J44:K44"/>
    <mergeCell ref="N44:O44"/>
    <mergeCell ref="B45:Q45"/>
    <mergeCell ref="A47:S47"/>
    <mergeCell ref="B48:E48"/>
    <mergeCell ref="F48:I48"/>
    <mergeCell ref="J48:M48"/>
    <mergeCell ref="N48:Q48"/>
    <mergeCell ref="B49:E49"/>
    <mergeCell ref="F49:I49"/>
    <mergeCell ref="J49:M49"/>
    <mergeCell ref="N49:Q49"/>
    <mergeCell ref="B55:Q55"/>
    <mergeCell ref="A57:S57"/>
    <mergeCell ref="B58:E58"/>
    <mergeCell ref="F58:I58"/>
    <mergeCell ref="J58:M58"/>
    <mergeCell ref="N58:Q58"/>
    <mergeCell ref="B59:E59"/>
    <mergeCell ref="F59:I59"/>
    <mergeCell ref="J59:M59"/>
    <mergeCell ref="N59:Q59"/>
    <mergeCell ref="A66:S66"/>
    <mergeCell ref="B67:E67"/>
    <mergeCell ref="F67:I67"/>
    <mergeCell ref="J67:M67"/>
    <mergeCell ref="N67:Q67"/>
    <mergeCell ref="B68:E68"/>
    <mergeCell ref="F68:I68"/>
    <mergeCell ref="J68:M68"/>
    <mergeCell ref="N68:Q68"/>
    <mergeCell ref="C69:E69"/>
    <mergeCell ref="G69:I69"/>
    <mergeCell ref="K69:M69"/>
    <mergeCell ref="O69:Q69"/>
    <mergeCell ref="C70:E70"/>
    <mergeCell ref="G70:I70"/>
    <mergeCell ref="K70:M70"/>
    <mergeCell ref="O70:Q70"/>
    <mergeCell ref="C71:E71"/>
    <mergeCell ref="G71:I71"/>
    <mergeCell ref="K71:M71"/>
    <mergeCell ref="O71:Q71"/>
    <mergeCell ref="A73:S73"/>
    <mergeCell ref="B74:E74"/>
    <mergeCell ref="F74:I74"/>
    <mergeCell ref="J74:M74"/>
    <mergeCell ref="N74:Q74"/>
    <mergeCell ref="B75:E75"/>
    <mergeCell ref="F75:I75"/>
    <mergeCell ref="J75:M75"/>
    <mergeCell ref="N75:Q75"/>
    <mergeCell ref="C76:E76"/>
    <mergeCell ref="G76:I76"/>
    <mergeCell ref="K76:M76"/>
    <mergeCell ref="O76:Q76"/>
    <mergeCell ref="C77:E77"/>
    <mergeCell ref="G77:I77"/>
    <mergeCell ref="K77:M77"/>
    <mergeCell ref="O77:Q77"/>
    <mergeCell ref="C78:E78"/>
    <mergeCell ref="G78:I78"/>
    <mergeCell ref="K78:M78"/>
    <mergeCell ref="O78:Q78"/>
    <mergeCell ref="C79:E79"/>
    <mergeCell ref="G79:I79"/>
    <mergeCell ref="K79:M79"/>
    <mergeCell ref="O79:Q79"/>
    <mergeCell ref="A4:A6"/>
    <mergeCell ref="A15:A17"/>
    <mergeCell ref="A27:A29"/>
    <mergeCell ref="A38:A40"/>
    <mergeCell ref="A49:A51"/>
    <mergeCell ref="A59:A61"/>
    <mergeCell ref="A68:A70"/>
    <mergeCell ref="A75:A77"/>
    <mergeCell ref="B7:B8"/>
    <mergeCell ref="B18:B19"/>
    <mergeCell ref="B62:B63"/>
    <mergeCell ref="C7:C8"/>
    <mergeCell ref="C18:C19"/>
    <mergeCell ref="C62:C63"/>
    <mergeCell ref="F7:F8"/>
    <mergeCell ref="F18:F19"/>
    <mergeCell ref="F62:F63"/>
    <mergeCell ref="G7:G8"/>
    <mergeCell ref="G18:G19"/>
    <mergeCell ref="G62:G63"/>
    <mergeCell ref="J7:J8"/>
    <mergeCell ref="J18:J19"/>
    <mergeCell ref="J62:J63"/>
    <mergeCell ref="K7:K8"/>
    <mergeCell ref="K18:K19"/>
    <mergeCell ref="K62:K63"/>
    <mergeCell ref="N7:N8"/>
    <mergeCell ref="N18:N19"/>
    <mergeCell ref="N62:N63"/>
    <mergeCell ref="O7:O8"/>
    <mergeCell ref="O18:O19"/>
    <mergeCell ref="O62:O63"/>
    <mergeCell ref="R4:R11"/>
    <mergeCell ref="R15:R22"/>
    <mergeCell ref="R26:R28"/>
    <mergeCell ref="R29:R34"/>
    <mergeCell ref="R37:R39"/>
    <mergeCell ref="R40:R45"/>
    <mergeCell ref="R48:R50"/>
    <mergeCell ref="R51:R55"/>
    <mergeCell ref="R58:R60"/>
    <mergeCell ref="R61:R64"/>
    <mergeCell ref="R67:R69"/>
    <mergeCell ref="R70:R71"/>
    <mergeCell ref="R74:R76"/>
    <mergeCell ref="R77:R79"/>
    <mergeCell ref="S4:S11"/>
    <mergeCell ref="S15:S22"/>
    <mergeCell ref="S26:S28"/>
    <mergeCell ref="S29:S34"/>
    <mergeCell ref="S37:S39"/>
    <mergeCell ref="S40:S45"/>
    <mergeCell ref="S48:S50"/>
    <mergeCell ref="S51:S55"/>
    <mergeCell ref="S58:S60"/>
    <mergeCell ref="S61:S64"/>
    <mergeCell ref="S67:S69"/>
    <mergeCell ref="S70:S71"/>
    <mergeCell ref="S74:S76"/>
    <mergeCell ref="S77:S79"/>
  </mergeCells>
  <pageMargins left="0.25" right="0.25" top="0.75" bottom="0.75" header="0.298611111111111" footer="0.298611111111111"/>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K7"/>
  <sheetViews>
    <sheetView workbookViewId="0">
      <selection activeCell="A8" sqref="$A8:$XFD33"/>
    </sheetView>
  </sheetViews>
  <sheetFormatPr defaultColWidth="9" defaultRowHeight="13.5" outlineLevelRow="6"/>
  <cols>
    <col min="3" max="3" width="20.25" customWidth="1"/>
    <col min="4" max="4" width="14.75" customWidth="1"/>
    <col min="5" max="5" width="26.625" customWidth="1"/>
    <col min="6" max="6" width="22.875" customWidth="1"/>
    <col min="7" max="7" width="26.75" customWidth="1"/>
    <col min="8" max="8" width="13.25" customWidth="1"/>
    <col min="9" max="9" width="20.5" customWidth="1"/>
    <col min="10" max="10" width="15.375" style="193" customWidth="1"/>
    <col min="11" max="11" width="13.875" style="193" customWidth="1"/>
  </cols>
  <sheetData>
    <row r="1" s="192" customFormat="1" ht="40" customHeight="1" spans="1:11">
      <c r="A1" s="150" t="s">
        <v>88</v>
      </c>
      <c r="B1" s="150"/>
      <c r="C1" s="150"/>
      <c r="D1" s="150"/>
      <c r="E1" s="150"/>
      <c r="F1" s="150"/>
      <c r="G1" s="150"/>
      <c r="H1" s="150"/>
      <c r="I1" s="150"/>
      <c r="J1" s="150"/>
      <c r="K1" s="150"/>
    </row>
    <row r="2" ht="228" customHeight="1" spans="1:11">
      <c r="A2" s="194" t="s">
        <v>1</v>
      </c>
      <c r="B2" s="195" t="s">
        <v>2</v>
      </c>
      <c r="C2" s="195" t="s">
        <v>3</v>
      </c>
      <c r="D2" s="196" t="s">
        <v>89</v>
      </c>
      <c r="E2" s="154" t="s">
        <v>5</v>
      </c>
      <c r="F2" s="155" t="s">
        <v>6</v>
      </c>
      <c r="G2" s="155" t="s">
        <v>7</v>
      </c>
      <c r="H2" s="155" t="s">
        <v>8</v>
      </c>
      <c r="I2" s="176" t="s">
        <v>9</v>
      </c>
      <c r="J2" s="207" t="s">
        <v>90</v>
      </c>
      <c r="K2" s="208" t="s">
        <v>43</v>
      </c>
    </row>
    <row r="3" ht="50" customHeight="1" spans="1:11">
      <c r="A3" s="197"/>
      <c r="B3" s="198"/>
      <c r="C3" s="198"/>
      <c r="D3" s="198"/>
      <c r="E3" s="199" t="s">
        <v>12</v>
      </c>
      <c r="F3" s="199" t="s">
        <v>13</v>
      </c>
      <c r="G3" s="199" t="s">
        <v>14</v>
      </c>
      <c r="H3" s="199" t="s">
        <v>15</v>
      </c>
      <c r="I3" s="209" t="s">
        <v>16</v>
      </c>
      <c r="J3" s="42" t="s">
        <v>91</v>
      </c>
      <c r="K3" s="210" t="s">
        <v>91</v>
      </c>
    </row>
    <row r="4" ht="43" customHeight="1" spans="1:11">
      <c r="A4" s="160" t="s">
        <v>17</v>
      </c>
      <c r="B4" s="161" t="s">
        <v>92</v>
      </c>
      <c r="C4" s="162" t="s">
        <v>93</v>
      </c>
      <c r="D4" s="162">
        <f t="shared" ref="D4:G4" si="0">SUM(D5:D6)</f>
        <v>160</v>
      </c>
      <c r="E4" s="162">
        <f t="shared" si="0"/>
        <v>125</v>
      </c>
      <c r="F4" s="162">
        <f t="shared" si="0"/>
        <v>90</v>
      </c>
      <c r="G4" s="162">
        <f t="shared" si="0"/>
        <v>90</v>
      </c>
      <c r="H4" s="200">
        <v>0</v>
      </c>
      <c r="I4" s="200">
        <f>SUM(I5:I6)</f>
        <v>90</v>
      </c>
      <c r="J4" s="42"/>
      <c r="K4" s="210"/>
    </row>
    <row r="5" ht="20" customHeight="1" spans="1:11">
      <c r="A5" s="164">
        <v>1</v>
      </c>
      <c r="B5" s="165" t="s">
        <v>20</v>
      </c>
      <c r="C5" s="166" t="s">
        <v>21</v>
      </c>
      <c r="D5" s="167">
        <v>70</v>
      </c>
      <c r="E5" s="167">
        <f>D5*0.5</f>
        <v>35</v>
      </c>
      <c r="F5" s="167">
        <v>0</v>
      </c>
      <c r="G5" s="167">
        <v>0</v>
      </c>
      <c r="H5" s="201">
        <v>0</v>
      </c>
      <c r="I5" s="201">
        <v>0</v>
      </c>
      <c r="J5" s="42"/>
      <c r="K5" s="210"/>
    </row>
    <row r="6" ht="20" customHeight="1" spans="1:11">
      <c r="A6" s="202">
        <v>2</v>
      </c>
      <c r="B6" s="203" t="s">
        <v>94</v>
      </c>
      <c r="C6" s="204" t="s">
        <v>95</v>
      </c>
      <c r="D6" s="205">
        <v>90</v>
      </c>
      <c r="E6" s="205">
        <v>90</v>
      </c>
      <c r="F6" s="205">
        <f>D6</f>
        <v>90</v>
      </c>
      <c r="G6" s="205">
        <v>90</v>
      </c>
      <c r="H6" s="206">
        <v>0</v>
      </c>
      <c r="I6" s="206">
        <v>90</v>
      </c>
      <c r="J6" s="211"/>
      <c r="K6" s="212"/>
    </row>
    <row r="7" ht="258" customHeight="1" spans="1:11">
      <c r="A7" s="34"/>
      <c r="B7" s="34"/>
      <c r="C7" s="34"/>
      <c r="D7" s="34"/>
      <c r="E7" s="34"/>
      <c r="F7" s="34"/>
      <c r="G7" s="34"/>
      <c r="H7" s="34"/>
      <c r="I7" s="34"/>
      <c r="J7" s="25"/>
      <c r="K7" s="25"/>
    </row>
  </sheetData>
  <mergeCells count="7">
    <mergeCell ref="A1:K1"/>
    <mergeCell ref="A2:A3"/>
    <mergeCell ref="B2:B3"/>
    <mergeCell ref="C2:C3"/>
    <mergeCell ref="D2:D3"/>
    <mergeCell ref="J3:J6"/>
    <mergeCell ref="K3:K6"/>
  </mergeCells>
  <pageMargins left="0.25" right="0.25" top="0.75" bottom="0.75" header="0.298611111111111" footer="0.298611111111111"/>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L13"/>
  <sheetViews>
    <sheetView workbookViewId="0">
      <selection activeCell="F16" sqref="F16"/>
    </sheetView>
  </sheetViews>
  <sheetFormatPr defaultColWidth="9" defaultRowHeight="13.5"/>
  <cols>
    <col min="1" max="1" width="7.75" customWidth="1"/>
    <col min="3" max="3" width="17.875" customWidth="1"/>
    <col min="4" max="5" width="13.75" customWidth="1"/>
    <col min="6" max="7" width="34.375" customWidth="1"/>
    <col min="8" max="8" width="28.875" customWidth="1"/>
    <col min="10" max="10" width="13.75" customWidth="1"/>
    <col min="11" max="12" width="12.375" style="119" customWidth="1"/>
  </cols>
  <sheetData>
    <row r="1" s="59" customFormat="1" ht="33" customHeight="1" spans="1:12">
      <c r="A1" s="150" t="s">
        <v>96</v>
      </c>
      <c r="B1" s="150"/>
      <c r="C1" s="150"/>
      <c r="D1" s="150"/>
      <c r="E1" s="150"/>
      <c r="F1" s="150"/>
      <c r="G1" s="150"/>
      <c r="H1" s="150"/>
      <c r="I1" s="150"/>
      <c r="J1" s="150"/>
      <c r="K1" s="175"/>
      <c r="L1" s="175"/>
    </row>
    <row r="2" s="34" customFormat="1" ht="182" customHeight="1" spans="1:12">
      <c r="A2" s="151" t="s">
        <v>1</v>
      </c>
      <c r="B2" s="152" t="s">
        <v>2</v>
      </c>
      <c r="C2" s="152" t="s">
        <v>3</v>
      </c>
      <c r="D2" s="152" t="s">
        <v>97</v>
      </c>
      <c r="E2" s="153" t="s">
        <v>98</v>
      </c>
      <c r="F2" s="154" t="s">
        <v>5</v>
      </c>
      <c r="G2" s="155" t="s">
        <v>6</v>
      </c>
      <c r="H2" s="155" t="s">
        <v>7</v>
      </c>
      <c r="I2" s="155" t="s">
        <v>8</v>
      </c>
      <c r="J2" s="176" t="s">
        <v>9</v>
      </c>
      <c r="K2" s="177" t="s">
        <v>90</v>
      </c>
      <c r="L2" s="178" t="s">
        <v>43</v>
      </c>
    </row>
    <row r="3" s="34" customFormat="1" ht="46" customHeight="1" spans="1:12">
      <c r="A3" s="156"/>
      <c r="B3" s="157"/>
      <c r="C3" s="157"/>
      <c r="D3" s="157"/>
      <c r="E3" s="158"/>
      <c r="F3" s="159" t="s">
        <v>12</v>
      </c>
      <c r="G3" s="159" t="s">
        <v>13</v>
      </c>
      <c r="H3" s="159" t="s">
        <v>14</v>
      </c>
      <c r="I3" s="159" t="s">
        <v>15</v>
      </c>
      <c r="J3" s="179" t="s">
        <v>16</v>
      </c>
      <c r="K3" s="180" t="s">
        <v>40</v>
      </c>
      <c r="L3" s="181" t="s">
        <v>40</v>
      </c>
    </row>
    <row r="4" s="34" customFormat="1" ht="26" customHeight="1" spans="1:12">
      <c r="A4" s="160" t="s">
        <v>17</v>
      </c>
      <c r="B4" s="161"/>
      <c r="C4" s="162" t="s">
        <v>99</v>
      </c>
      <c r="D4" s="162">
        <f>SUM(D5:D6)</f>
        <v>100</v>
      </c>
      <c r="E4" s="163">
        <v>50</v>
      </c>
      <c r="F4" s="162">
        <f>SUM(F5:F6)</f>
        <v>82</v>
      </c>
      <c r="G4" s="162">
        <f>SUM(G5:G6)</f>
        <v>65</v>
      </c>
      <c r="H4" s="162">
        <f>SUM(H5:H6)</f>
        <v>65</v>
      </c>
      <c r="I4" s="182">
        <v>0</v>
      </c>
      <c r="J4" s="183">
        <f>SUM(J5:J6)</f>
        <v>65</v>
      </c>
      <c r="K4" s="180"/>
      <c r="L4" s="181"/>
    </row>
    <row r="5" s="34" customFormat="1" ht="20" customHeight="1" spans="1:12">
      <c r="A5" s="164">
        <v>1</v>
      </c>
      <c r="B5" s="165" t="s">
        <v>20</v>
      </c>
      <c r="C5" s="166" t="s">
        <v>21</v>
      </c>
      <c r="D5" s="167">
        <v>35</v>
      </c>
      <c r="E5" s="167">
        <f>D10*E4</f>
        <v>17.5</v>
      </c>
      <c r="F5" s="167">
        <v>17</v>
      </c>
      <c r="G5" s="167">
        <v>0</v>
      </c>
      <c r="H5" s="167">
        <v>0</v>
      </c>
      <c r="I5" s="184">
        <v>0</v>
      </c>
      <c r="J5" s="185">
        <v>0</v>
      </c>
      <c r="K5" s="180"/>
      <c r="L5" s="181"/>
    </row>
    <row r="6" s="34" customFormat="1" ht="20" customHeight="1" spans="1:12">
      <c r="A6" s="168">
        <v>2</v>
      </c>
      <c r="B6" s="169" t="s">
        <v>20</v>
      </c>
      <c r="C6" s="170" t="s">
        <v>95</v>
      </c>
      <c r="D6" s="171">
        <v>65</v>
      </c>
      <c r="E6" s="171">
        <f>D11*E4</f>
        <v>32.5</v>
      </c>
      <c r="F6" s="171">
        <v>65</v>
      </c>
      <c r="G6" s="171">
        <f>D6</f>
        <v>65</v>
      </c>
      <c r="H6" s="171">
        <v>65</v>
      </c>
      <c r="I6" s="186">
        <v>0</v>
      </c>
      <c r="J6" s="187">
        <v>65</v>
      </c>
      <c r="K6" s="188"/>
      <c r="L6" s="189"/>
    </row>
    <row r="7" s="34" customFormat="1" ht="25" customHeight="1" spans="1:12">
      <c r="A7" s="172" t="s">
        <v>100</v>
      </c>
      <c r="B7" s="173"/>
      <c r="C7" s="173"/>
      <c r="D7" s="173"/>
      <c r="E7" s="173"/>
      <c r="F7" s="173"/>
      <c r="G7" s="173"/>
      <c r="H7" s="173"/>
      <c r="I7" s="173"/>
      <c r="J7" s="173"/>
      <c r="K7" s="190"/>
      <c r="L7" s="191"/>
    </row>
    <row r="10" spans="4:5">
      <c r="D10" s="174">
        <f>D5/D4</f>
        <v>0.35</v>
      </c>
      <c r="E10" s="174"/>
    </row>
    <row r="11" spans="4:5">
      <c r="D11" s="174">
        <f>D6/D4</f>
        <v>0.65</v>
      </c>
      <c r="E11" s="174"/>
    </row>
    <row r="12" spans="5:5">
      <c r="E12" s="174"/>
    </row>
    <row r="13" spans="5:5">
      <c r="E13" s="174"/>
    </row>
  </sheetData>
  <mergeCells count="9">
    <mergeCell ref="A1:L1"/>
    <mergeCell ref="A7:L7"/>
    <mergeCell ref="A2:A3"/>
    <mergeCell ref="B2:B3"/>
    <mergeCell ref="C2:C3"/>
    <mergeCell ref="D2:D3"/>
    <mergeCell ref="E2:E3"/>
    <mergeCell ref="K3:K6"/>
    <mergeCell ref="L3:L6"/>
  </mergeCells>
  <pageMargins left="0.25" right="0.25" top="0.75" bottom="0.75" header="0.298611111111111" footer="0.298611111111111"/>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I30"/>
  <sheetViews>
    <sheetView workbookViewId="0">
      <pane ySplit="2" topLeftCell="A4" activePane="bottomLeft" state="frozen"/>
      <selection/>
      <selection pane="bottomLeft" activeCell="C20" sqref="C20"/>
    </sheetView>
  </sheetViews>
  <sheetFormatPr defaultColWidth="9" defaultRowHeight="13.5"/>
  <cols>
    <col min="1" max="1" width="6.5" style="119" customWidth="1"/>
    <col min="2" max="2" width="10" style="119" customWidth="1"/>
    <col min="3" max="3" width="26.375" style="119" customWidth="1"/>
    <col min="4" max="4" width="21.75" style="119" customWidth="1"/>
    <col min="5" max="5" width="10.875" style="119" customWidth="1"/>
    <col min="6" max="6" width="10.875" style="120" customWidth="1"/>
    <col min="7" max="7" width="28" style="121" customWidth="1"/>
    <col min="8" max="8" width="15.875" style="119" customWidth="1"/>
    <col min="9" max="9" width="15" style="117" customWidth="1"/>
    <col min="10" max="16384" width="9" style="119"/>
  </cols>
  <sheetData>
    <row r="1" s="115" customFormat="1" ht="30" customHeight="1" spans="1:9">
      <c r="A1" s="122" t="s">
        <v>101</v>
      </c>
      <c r="B1" s="122"/>
      <c r="C1" s="122"/>
      <c r="D1" s="122"/>
      <c r="E1" s="122"/>
      <c r="F1" s="122"/>
      <c r="G1" s="122"/>
      <c r="H1" s="122"/>
      <c r="I1" s="122"/>
    </row>
    <row r="2" s="116" customFormat="1" ht="30" customHeight="1" spans="1:9">
      <c r="A2" s="8" t="s">
        <v>1</v>
      </c>
      <c r="B2" s="8" t="s">
        <v>102</v>
      </c>
      <c r="C2" s="8" t="s">
        <v>103</v>
      </c>
      <c r="D2" s="8" t="s">
        <v>104</v>
      </c>
      <c r="E2" s="8" t="s">
        <v>105</v>
      </c>
      <c r="F2" s="8" t="s">
        <v>106</v>
      </c>
      <c r="G2" s="27" t="s">
        <v>107</v>
      </c>
      <c r="H2" s="27" t="s">
        <v>11</v>
      </c>
      <c r="I2" s="8" t="s">
        <v>108</v>
      </c>
    </row>
    <row r="3" ht="44" customHeight="1" spans="1:9">
      <c r="A3" s="54">
        <v>1</v>
      </c>
      <c r="B3" s="54" t="s">
        <v>22</v>
      </c>
      <c r="C3" s="54" t="s">
        <v>109</v>
      </c>
      <c r="D3" s="54" t="s">
        <v>110</v>
      </c>
      <c r="E3" s="54">
        <v>160</v>
      </c>
      <c r="F3" s="54">
        <v>160</v>
      </c>
      <c r="G3" s="123" t="s">
        <v>111</v>
      </c>
      <c r="H3" s="124" t="s">
        <v>112</v>
      </c>
      <c r="I3" s="131"/>
    </row>
    <row r="4" ht="68" customHeight="1" spans="1:9">
      <c r="A4" s="54">
        <v>2</v>
      </c>
      <c r="B4" s="54" t="s">
        <v>113</v>
      </c>
      <c r="C4" s="54" t="s">
        <v>114</v>
      </c>
      <c r="D4" s="54" t="s">
        <v>110</v>
      </c>
      <c r="E4" s="54">
        <v>200</v>
      </c>
      <c r="F4" s="54">
        <v>200</v>
      </c>
      <c r="G4" s="123" t="s">
        <v>115</v>
      </c>
      <c r="H4" s="124" t="s">
        <v>116</v>
      </c>
      <c r="I4" s="54"/>
    </row>
    <row r="5" ht="24" customHeight="1" spans="1:9">
      <c r="A5" s="54">
        <v>3</v>
      </c>
      <c r="B5" s="54" t="s">
        <v>20</v>
      </c>
      <c r="C5" s="54" t="s">
        <v>117</v>
      </c>
      <c r="D5" s="54" t="s">
        <v>110</v>
      </c>
      <c r="E5" s="54">
        <v>280</v>
      </c>
      <c r="F5" s="54">
        <v>160</v>
      </c>
      <c r="G5" s="125" t="s">
        <v>118</v>
      </c>
      <c r="H5" s="126" t="s">
        <v>119</v>
      </c>
      <c r="I5" s="54"/>
    </row>
    <row r="6" ht="24" customHeight="1" spans="1:9">
      <c r="A6" s="54">
        <v>4</v>
      </c>
      <c r="B6" s="54" t="s">
        <v>20</v>
      </c>
      <c r="C6" s="54" t="s">
        <v>120</v>
      </c>
      <c r="D6" s="54" t="s">
        <v>110</v>
      </c>
      <c r="E6" s="54">
        <v>60</v>
      </c>
      <c r="F6" s="54">
        <v>60</v>
      </c>
      <c r="G6" s="127"/>
      <c r="H6" s="128"/>
      <c r="I6" s="54"/>
    </row>
    <row r="7" ht="24" customHeight="1" spans="1:9">
      <c r="A7" s="54">
        <v>5</v>
      </c>
      <c r="B7" s="54" t="s">
        <v>20</v>
      </c>
      <c r="C7" s="54" t="s">
        <v>121</v>
      </c>
      <c r="D7" s="54" t="s">
        <v>110</v>
      </c>
      <c r="E7" s="54">
        <v>70</v>
      </c>
      <c r="F7" s="54">
        <v>70</v>
      </c>
      <c r="G7" s="127"/>
      <c r="H7" s="128"/>
      <c r="I7" s="54"/>
    </row>
    <row r="8" ht="24" customHeight="1" spans="1:9">
      <c r="A8" s="54">
        <v>6</v>
      </c>
      <c r="B8" s="54" t="s">
        <v>20</v>
      </c>
      <c r="C8" s="54" t="s">
        <v>122</v>
      </c>
      <c r="D8" s="54" t="s">
        <v>110</v>
      </c>
      <c r="E8" s="54">
        <v>80</v>
      </c>
      <c r="F8" s="54">
        <v>80</v>
      </c>
      <c r="G8" s="127"/>
      <c r="H8" s="128"/>
      <c r="I8" s="54"/>
    </row>
    <row r="9" ht="24" customHeight="1" spans="1:9">
      <c r="A9" s="54">
        <v>7</v>
      </c>
      <c r="B9" s="54" t="s">
        <v>20</v>
      </c>
      <c r="C9" s="54" t="s">
        <v>123</v>
      </c>
      <c r="D9" s="54" t="s">
        <v>110</v>
      </c>
      <c r="E9" s="54">
        <v>130</v>
      </c>
      <c r="F9" s="54">
        <v>100</v>
      </c>
      <c r="G9" s="127"/>
      <c r="H9" s="128"/>
      <c r="I9" s="54"/>
    </row>
    <row r="10" ht="24" customHeight="1" spans="1:9">
      <c r="A10" s="54">
        <v>8</v>
      </c>
      <c r="B10" s="54" t="s">
        <v>20</v>
      </c>
      <c r="C10" s="54" t="s">
        <v>124</v>
      </c>
      <c r="D10" s="54" t="s">
        <v>110</v>
      </c>
      <c r="E10" s="54">
        <v>150</v>
      </c>
      <c r="F10" s="54">
        <v>120</v>
      </c>
      <c r="G10" s="127"/>
      <c r="H10" s="128"/>
      <c r="I10" s="54"/>
    </row>
    <row r="11" ht="24" customHeight="1" spans="1:9">
      <c r="A11" s="54">
        <v>9</v>
      </c>
      <c r="B11" s="54" t="s">
        <v>20</v>
      </c>
      <c r="C11" s="54" t="s">
        <v>125</v>
      </c>
      <c r="D11" s="54" t="s">
        <v>110</v>
      </c>
      <c r="E11" s="54">
        <v>80</v>
      </c>
      <c r="F11" s="54">
        <v>60</v>
      </c>
      <c r="G11" s="129"/>
      <c r="H11" s="130"/>
      <c r="I11" s="54"/>
    </row>
    <row r="12" ht="26" customHeight="1" spans="1:9">
      <c r="A12" s="54">
        <v>10</v>
      </c>
      <c r="B12" s="54" t="s">
        <v>20</v>
      </c>
      <c r="C12" s="54" t="s">
        <v>126</v>
      </c>
      <c r="D12" s="54" t="s">
        <v>127</v>
      </c>
      <c r="E12" s="54">
        <v>15</v>
      </c>
      <c r="F12" s="54">
        <v>15</v>
      </c>
      <c r="G12" s="126" t="s">
        <v>128</v>
      </c>
      <c r="H12" s="126" t="s">
        <v>128</v>
      </c>
      <c r="I12" s="146"/>
    </row>
    <row r="13" ht="26" customHeight="1" spans="1:9">
      <c r="A13" s="54">
        <v>11</v>
      </c>
      <c r="B13" s="54" t="s">
        <v>20</v>
      </c>
      <c r="C13" s="54" t="s">
        <v>129</v>
      </c>
      <c r="D13" s="54" t="s">
        <v>110</v>
      </c>
      <c r="E13" s="54">
        <v>30</v>
      </c>
      <c r="F13" s="54">
        <v>30</v>
      </c>
      <c r="G13" s="128"/>
      <c r="H13" s="128"/>
      <c r="I13" s="147"/>
    </row>
    <row r="14" ht="26" customHeight="1" spans="1:9">
      <c r="A14" s="54">
        <v>12</v>
      </c>
      <c r="B14" s="54" t="s">
        <v>20</v>
      </c>
      <c r="C14" s="54" t="s">
        <v>130</v>
      </c>
      <c r="D14" s="54" t="s">
        <v>110</v>
      </c>
      <c r="E14" s="54">
        <v>30</v>
      </c>
      <c r="F14" s="54">
        <v>30</v>
      </c>
      <c r="G14" s="130"/>
      <c r="H14" s="130"/>
      <c r="I14" s="148"/>
    </row>
    <row r="15" ht="30" customHeight="1" spans="1:9">
      <c r="A15" s="54">
        <v>13</v>
      </c>
      <c r="B15" s="54" t="s">
        <v>20</v>
      </c>
      <c r="C15" s="54" t="s">
        <v>131</v>
      </c>
      <c r="D15" s="54" t="s">
        <v>132</v>
      </c>
      <c r="E15" s="54">
        <v>300</v>
      </c>
      <c r="F15" s="54">
        <v>150</v>
      </c>
      <c r="G15" s="126" t="s">
        <v>133</v>
      </c>
      <c r="H15" s="126" t="s">
        <v>134</v>
      </c>
      <c r="I15" s="146"/>
    </row>
    <row r="16" ht="30" customHeight="1" spans="1:9">
      <c r="A16" s="54">
        <v>14</v>
      </c>
      <c r="B16" s="54" t="s">
        <v>20</v>
      </c>
      <c r="C16" s="54" t="s">
        <v>135</v>
      </c>
      <c r="D16" s="54" t="s">
        <v>136</v>
      </c>
      <c r="E16" s="54">
        <v>980</v>
      </c>
      <c r="F16" s="54">
        <v>980</v>
      </c>
      <c r="G16" s="130"/>
      <c r="H16" s="130"/>
      <c r="I16" s="148"/>
    </row>
    <row r="17" ht="27" customHeight="1" spans="1:9">
      <c r="A17" s="54">
        <v>15</v>
      </c>
      <c r="B17" s="131" t="s">
        <v>20</v>
      </c>
      <c r="C17" s="131" t="s">
        <v>137</v>
      </c>
      <c r="D17" s="54" t="s">
        <v>110</v>
      </c>
      <c r="E17" s="131">
        <v>100</v>
      </c>
      <c r="F17" s="131">
        <v>80</v>
      </c>
      <c r="G17" s="124" t="s">
        <v>138</v>
      </c>
      <c r="H17" s="124" t="s">
        <v>139</v>
      </c>
      <c r="I17" s="131"/>
    </row>
    <row r="18" s="117" customFormat="1" ht="27" customHeight="1" spans="1:9">
      <c r="A18" s="54">
        <v>16</v>
      </c>
      <c r="B18" s="131" t="s">
        <v>20</v>
      </c>
      <c r="C18" s="28" t="s">
        <v>140</v>
      </c>
      <c r="D18" s="54" t="s">
        <v>110</v>
      </c>
      <c r="E18" s="28">
        <v>30</v>
      </c>
      <c r="F18" s="42">
        <v>10</v>
      </c>
      <c r="G18" s="124" t="s">
        <v>141</v>
      </c>
      <c r="H18" s="124" t="s">
        <v>142</v>
      </c>
      <c r="I18" s="131"/>
    </row>
    <row r="19" s="117" customFormat="1" ht="27" customHeight="1" spans="1:9">
      <c r="A19" s="54">
        <v>17</v>
      </c>
      <c r="B19" s="131" t="s">
        <v>20</v>
      </c>
      <c r="C19" s="28" t="s">
        <v>143</v>
      </c>
      <c r="D19" s="54" t="s">
        <v>110</v>
      </c>
      <c r="E19" s="28">
        <v>780</v>
      </c>
      <c r="F19" s="42">
        <v>680</v>
      </c>
      <c r="G19" s="132" t="s">
        <v>133</v>
      </c>
      <c r="H19" s="124" t="s">
        <v>144</v>
      </c>
      <c r="I19" s="28"/>
    </row>
    <row r="20" s="117" customFormat="1" ht="22" customHeight="1" spans="1:9">
      <c r="A20"/>
      <c r="B20"/>
      <c r="C20"/>
      <c r="D20"/>
      <c r="E20"/>
      <c r="F20"/>
      <c r="G20"/>
      <c r="H20"/>
      <c r="I20"/>
    </row>
    <row r="21" s="117" customFormat="1" ht="22" customHeight="1" spans="1:9">
      <c r="A21"/>
      <c r="B21"/>
      <c r="C21"/>
      <c r="D21"/>
      <c r="E21"/>
      <c r="F21"/>
      <c r="G21"/>
      <c r="H21"/>
      <c r="I21"/>
    </row>
    <row r="22" s="117" customFormat="1" ht="21" customHeight="1" spans="1:9">
      <c r="A22"/>
      <c r="B22"/>
      <c r="C22"/>
      <c r="D22"/>
      <c r="E22"/>
      <c r="F22"/>
      <c r="G22"/>
      <c r="H22"/>
      <c r="I22"/>
    </row>
    <row r="23" s="117" customFormat="1" ht="22" customHeight="1" spans="1:9">
      <c r="A23"/>
      <c r="B23"/>
      <c r="C23"/>
      <c r="D23"/>
      <c r="E23"/>
      <c r="F23"/>
      <c r="G23"/>
      <c r="H23"/>
      <c r="I23"/>
    </row>
    <row r="24" s="117" customFormat="1" ht="18" customHeight="1" spans="1:9">
      <c r="A24"/>
      <c r="B24"/>
      <c r="C24"/>
      <c r="D24"/>
      <c r="E24"/>
      <c r="F24"/>
      <c r="G24"/>
      <c r="H24"/>
      <c r="I24"/>
    </row>
    <row r="25" s="118" customFormat="1" ht="18" customHeight="1" spans="1:9">
      <c r="A25"/>
      <c r="B25"/>
      <c r="C25"/>
      <c r="D25"/>
      <c r="E25"/>
      <c r="F25"/>
      <c r="G25"/>
      <c r="H25"/>
      <c r="I25"/>
    </row>
    <row r="26" ht="30" customHeight="1" spans="1:9">
      <c r="A26" s="133" t="s">
        <v>145</v>
      </c>
      <c r="B26" s="133"/>
      <c r="C26" s="133"/>
      <c r="D26" s="133"/>
      <c r="E26" s="133"/>
      <c r="F26" s="133"/>
      <c r="G26" s="133"/>
      <c r="I26" s="149"/>
    </row>
    <row r="27" ht="25" customHeight="1" spans="1:7">
      <c r="A27" s="134" t="s">
        <v>1</v>
      </c>
      <c r="B27" s="135" t="s">
        <v>102</v>
      </c>
      <c r="C27" s="135" t="s">
        <v>103</v>
      </c>
      <c r="D27" s="135" t="s">
        <v>146</v>
      </c>
      <c r="E27" s="135" t="s">
        <v>147</v>
      </c>
      <c r="F27" s="135" t="s">
        <v>148</v>
      </c>
      <c r="G27" s="136" t="s">
        <v>149</v>
      </c>
    </row>
    <row r="28" ht="25" customHeight="1" spans="1:7">
      <c r="A28" s="137">
        <v>1</v>
      </c>
      <c r="B28" s="138" t="s">
        <v>150</v>
      </c>
      <c r="C28" s="139" t="s">
        <v>151</v>
      </c>
      <c r="D28" s="140" t="s">
        <v>152</v>
      </c>
      <c r="E28" s="138">
        <v>50</v>
      </c>
      <c r="F28" s="138" t="s">
        <v>153</v>
      </c>
      <c r="G28" s="141" t="s">
        <v>154</v>
      </c>
    </row>
    <row r="29" ht="25" customHeight="1" spans="1:7">
      <c r="A29" s="137">
        <v>2</v>
      </c>
      <c r="B29" s="138"/>
      <c r="C29" s="139" t="s">
        <v>155</v>
      </c>
      <c r="D29" s="140" t="s">
        <v>152</v>
      </c>
      <c r="E29" s="138">
        <v>70</v>
      </c>
      <c r="F29" s="138">
        <v>70</v>
      </c>
      <c r="G29" s="141"/>
    </row>
    <row r="30" ht="25" customHeight="1" spans="1:7">
      <c r="A30" s="142">
        <v>3</v>
      </c>
      <c r="B30" s="143"/>
      <c r="C30" s="144" t="s">
        <v>156</v>
      </c>
      <c r="D30" s="140" t="s">
        <v>152</v>
      </c>
      <c r="E30" s="143">
        <v>80</v>
      </c>
      <c r="F30" s="143">
        <v>80</v>
      </c>
      <c r="G30" s="145"/>
    </row>
  </sheetData>
  <mergeCells count="13">
    <mergeCell ref="A1:I1"/>
    <mergeCell ref="A26:G26"/>
    <mergeCell ref="B28:B30"/>
    <mergeCell ref="G5:G11"/>
    <mergeCell ref="G12:G14"/>
    <mergeCell ref="G15:G16"/>
    <mergeCell ref="G28:G30"/>
    <mergeCell ref="H5:H11"/>
    <mergeCell ref="H12:H14"/>
    <mergeCell ref="H15:H16"/>
    <mergeCell ref="I5:I11"/>
    <mergeCell ref="I12:I14"/>
    <mergeCell ref="I15:I16"/>
  </mergeCells>
  <pageMargins left="0.25" right="0.25" top="0.156944444444444" bottom="0.0784722222222222" header="0.196527777777778" footer="0.11805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J12"/>
  <sheetViews>
    <sheetView workbookViewId="0">
      <selection activeCell="F18" sqref="F18"/>
    </sheetView>
  </sheetViews>
  <sheetFormatPr defaultColWidth="9" defaultRowHeight="14.25"/>
  <cols>
    <col min="1" max="1" width="5.625" style="91" customWidth="1"/>
    <col min="2" max="2" width="25.975" style="89" customWidth="1"/>
    <col min="3" max="3" width="33" style="89" customWidth="1"/>
    <col min="4" max="4" width="9.125" style="91" customWidth="1"/>
    <col min="5" max="5" width="9.125" style="89" customWidth="1"/>
    <col min="6" max="6" width="13.375" style="89" customWidth="1"/>
    <col min="7" max="7" width="9.125" style="89" customWidth="1"/>
    <col min="8" max="8" width="6.875" style="25" customWidth="1"/>
    <col min="9" max="9" width="18.125" style="92" customWidth="1"/>
    <col min="10" max="10" width="16.875" style="89" customWidth="1"/>
    <col min="11" max="16384" width="9" style="89"/>
  </cols>
  <sheetData>
    <row r="1" s="89" customFormat="1" ht="39" customHeight="1" spans="1:9">
      <c r="A1" s="93" t="s">
        <v>157</v>
      </c>
      <c r="B1" s="93"/>
      <c r="C1" s="93"/>
      <c r="D1" s="93"/>
      <c r="E1" s="93"/>
      <c r="F1" s="93"/>
      <c r="G1" s="93"/>
      <c r="H1" s="93"/>
      <c r="I1" s="93"/>
    </row>
    <row r="2" s="90" customFormat="1" ht="41" customHeight="1" spans="1:10">
      <c r="A2" s="94" t="s">
        <v>1</v>
      </c>
      <c r="B2" s="95" t="s">
        <v>158</v>
      </c>
      <c r="C2" s="95" t="s">
        <v>159</v>
      </c>
      <c r="D2" s="95" t="s">
        <v>160</v>
      </c>
      <c r="E2" s="95" t="s">
        <v>161</v>
      </c>
      <c r="F2" s="95" t="s">
        <v>162</v>
      </c>
      <c r="G2" s="95" t="s">
        <v>163</v>
      </c>
      <c r="H2" s="96" t="s">
        <v>10</v>
      </c>
      <c r="I2" s="96" t="s">
        <v>43</v>
      </c>
      <c r="J2" s="49" t="s">
        <v>164</v>
      </c>
    </row>
    <row r="3" s="89" customFormat="1" ht="28.5" spans="1:10">
      <c r="A3" s="97">
        <v>1</v>
      </c>
      <c r="B3" s="98" t="s">
        <v>165</v>
      </c>
      <c r="C3" s="98" t="s">
        <v>166</v>
      </c>
      <c r="D3" s="99">
        <v>215</v>
      </c>
      <c r="E3" s="99">
        <f t="shared" ref="E3:E11" si="0">D3-F3</f>
        <v>15</v>
      </c>
      <c r="F3" s="99">
        <v>200</v>
      </c>
      <c r="G3" s="100">
        <f t="shared" ref="G3:G11" si="1">E3/D3</f>
        <v>0.0697674418604651</v>
      </c>
      <c r="H3" s="101" t="s">
        <v>167</v>
      </c>
      <c r="I3" s="56" t="s">
        <v>168</v>
      </c>
      <c r="J3" s="49" t="s">
        <v>169</v>
      </c>
    </row>
    <row r="4" s="89" customFormat="1" ht="28.5" spans="1:10">
      <c r="A4" s="97">
        <v>2</v>
      </c>
      <c r="B4" s="98" t="s">
        <v>170</v>
      </c>
      <c r="C4" s="98" t="s">
        <v>171</v>
      </c>
      <c r="D4" s="99">
        <v>355</v>
      </c>
      <c r="E4" s="99">
        <f t="shared" si="0"/>
        <v>55</v>
      </c>
      <c r="F4" s="99">
        <v>300</v>
      </c>
      <c r="G4" s="100">
        <f t="shared" si="1"/>
        <v>0.154929577464789</v>
      </c>
      <c r="H4" s="102"/>
      <c r="I4" s="56" t="s">
        <v>172</v>
      </c>
      <c r="J4" s="49" t="s">
        <v>169</v>
      </c>
    </row>
    <row r="5" s="89" customFormat="1" ht="28.5" spans="1:10">
      <c r="A5" s="97">
        <v>3</v>
      </c>
      <c r="B5" s="98" t="s">
        <v>173</v>
      </c>
      <c r="C5" s="98" t="s">
        <v>174</v>
      </c>
      <c r="D5" s="99">
        <v>335</v>
      </c>
      <c r="E5" s="99">
        <f t="shared" si="0"/>
        <v>55</v>
      </c>
      <c r="F5" s="99">
        <v>280</v>
      </c>
      <c r="G5" s="100">
        <f t="shared" si="1"/>
        <v>0.164179104477612</v>
      </c>
      <c r="H5" s="103"/>
      <c r="I5" s="56" t="s">
        <v>168</v>
      </c>
      <c r="J5" s="49" t="s">
        <v>169</v>
      </c>
    </row>
    <row r="6" s="89" customFormat="1" ht="28.5" spans="1:10">
      <c r="A6" s="97">
        <v>4</v>
      </c>
      <c r="B6" s="98" t="s">
        <v>175</v>
      </c>
      <c r="C6" s="98" t="s">
        <v>176</v>
      </c>
      <c r="D6" s="99">
        <v>295</v>
      </c>
      <c r="E6" s="99">
        <f t="shared" si="0"/>
        <v>60</v>
      </c>
      <c r="F6" s="99">
        <v>235</v>
      </c>
      <c r="G6" s="100">
        <f t="shared" si="1"/>
        <v>0.203389830508475</v>
      </c>
      <c r="H6" s="101" t="s">
        <v>177</v>
      </c>
      <c r="I6" s="56" t="s">
        <v>178</v>
      </c>
      <c r="J6" s="49" t="s">
        <v>169</v>
      </c>
    </row>
    <row r="7" s="89" customFormat="1" ht="42.75" spans="1:10">
      <c r="A7" s="97">
        <v>5</v>
      </c>
      <c r="B7" s="98" t="s">
        <v>179</v>
      </c>
      <c r="C7" s="98" t="s">
        <v>180</v>
      </c>
      <c r="D7" s="99">
        <v>355</v>
      </c>
      <c r="E7" s="99">
        <f t="shared" si="0"/>
        <v>80</v>
      </c>
      <c r="F7" s="99">
        <v>275</v>
      </c>
      <c r="G7" s="100">
        <f t="shared" si="1"/>
        <v>0.225352112676056</v>
      </c>
      <c r="H7" s="104"/>
      <c r="I7" s="56" t="s">
        <v>181</v>
      </c>
      <c r="J7" s="49" t="s">
        <v>169</v>
      </c>
    </row>
    <row r="8" s="89" customFormat="1" ht="42.75" spans="1:10">
      <c r="A8" s="97">
        <v>6</v>
      </c>
      <c r="B8" s="98" t="s">
        <v>182</v>
      </c>
      <c r="C8" s="98" t="s">
        <v>183</v>
      </c>
      <c r="D8" s="99">
        <v>355</v>
      </c>
      <c r="E8" s="99">
        <f t="shared" si="0"/>
        <v>70</v>
      </c>
      <c r="F8" s="99">
        <v>285</v>
      </c>
      <c r="G8" s="100">
        <f t="shared" si="1"/>
        <v>0.197183098591549</v>
      </c>
      <c r="H8" s="104"/>
      <c r="I8" s="56" t="s">
        <v>181</v>
      </c>
      <c r="J8" s="49" t="s">
        <v>169</v>
      </c>
    </row>
    <row r="9" s="89" customFormat="1" ht="42.75" spans="1:10">
      <c r="A9" s="97">
        <v>7</v>
      </c>
      <c r="B9" s="98" t="s">
        <v>184</v>
      </c>
      <c r="C9" s="98" t="s">
        <v>185</v>
      </c>
      <c r="D9" s="99">
        <v>495</v>
      </c>
      <c r="E9" s="99">
        <f t="shared" si="0"/>
        <v>90</v>
      </c>
      <c r="F9" s="99">
        <v>405</v>
      </c>
      <c r="G9" s="100">
        <f t="shared" si="1"/>
        <v>0.181818181818182</v>
      </c>
      <c r="H9" s="105"/>
      <c r="I9" s="56" t="s">
        <v>186</v>
      </c>
      <c r="J9" s="49" t="s">
        <v>169</v>
      </c>
    </row>
    <row r="10" s="89" customFormat="1" ht="28.5" spans="1:10">
      <c r="A10" s="97">
        <v>8</v>
      </c>
      <c r="B10" s="106" t="s">
        <v>187</v>
      </c>
      <c r="C10" s="106" t="s">
        <v>188</v>
      </c>
      <c r="D10" s="107">
        <v>305</v>
      </c>
      <c r="E10" s="107">
        <f t="shared" si="0"/>
        <v>30</v>
      </c>
      <c r="F10" s="107">
        <v>275</v>
      </c>
      <c r="G10" s="108">
        <f t="shared" si="1"/>
        <v>0.0983606557377049</v>
      </c>
      <c r="H10" s="101" t="s">
        <v>189</v>
      </c>
      <c r="I10" s="101" t="s">
        <v>190</v>
      </c>
      <c r="J10" s="49" t="s">
        <v>191</v>
      </c>
    </row>
    <row r="11" s="89" customFormat="1" ht="29.25" spans="1:10">
      <c r="A11" s="109">
        <v>9</v>
      </c>
      <c r="B11" s="110" t="s">
        <v>192</v>
      </c>
      <c r="C11" s="111" t="s">
        <v>193</v>
      </c>
      <c r="D11" s="110">
        <v>185</v>
      </c>
      <c r="E11" s="110">
        <f t="shared" si="0"/>
        <v>30</v>
      </c>
      <c r="F11" s="110">
        <v>155</v>
      </c>
      <c r="G11" s="112">
        <f t="shared" si="1"/>
        <v>0.162162162162162</v>
      </c>
      <c r="H11" s="113"/>
      <c r="I11" s="114"/>
      <c r="J11" s="49" t="s">
        <v>169</v>
      </c>
    </row>
    <row r="12" s="89" customFormat="1" spans="1:9">
      <c r="A12" s="91"/>
      <c r="D12" s="91"/>
      <c r="H12" s="25"/>
      <c r="I12" s="92"/>
    </row>
  </sheetData>
  <mergeCells count="5">
    <mergeCell ref="A1:I1"/>
    <mergeCell ref="H3:H5"/>
    <mergeCell ref="H6:H9"/>
    <mergeCell ref="H10:H11"/>
    <mergeCell ref="I10:I11"/>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H21"/>
  <sheetViews>
    <sheetView workbookViewId="0">
      <selection activeCell="A1" sqref="$A1:$XFD1048576"/>
    </sheetView>
  </sheetViews>
  <sheetFormatPr defaultColWidth="9" defaultRowHeight="14.25" outlineLevelCol="7"/>
  <cols>
    <col min="1" max="1" width="7" style="34" customWidth="1"/>
    <col min="2" max="2" width="12" style="34" customWidth="1"/>
    <col min="3" max="3" width="10.375" style="34" customWidth="1"/>
    <col min="4" max="4" width="20.5" style="25" customWidth="1"/>
    <col min="5" max="6" width="25.25" style="34" customWidth="1"/>
    <col min="7" max="8" width="19.625" style="34" customWidth="1"/>
    <col min="9" max="16384" width="9" style="34"/>
  </cols>
  <sheetData>
    <row r="1" s="34" customFormat="1" ht="23.25" spans="1:8">
      <c r="A1" s="60" t="s">
        <v>194</v>
      </c>
      <c r="B1" s="60"/>
      <c r="C1" s="60"/>
      <c r="D1" s="60"/>
      <c r="E1" s="60"/>
      <c r="F1" s="60"/>
      <c r="G1" s="60"/>
      <c r="H1" s="60"/>
    </row>
    <row r="2" s="34" customFormat="1" ht="20.25" spans="1:8">
      <c r="A2" s="61" t="s">
        <v>195</v>
      </c>
      <c r="B2" s="61"/>
      <c r="C2" s="61"/>
      <c r="D2" s="61"/>
      <c r="E2" s="61"/>
      <c r="F2" s="61"/>
      <c r="G2" s="61"/>
      <c r="H2" s="61"/>
    </row>
    <row r="3" s="57" customFormat="1" ht="22" customHeight="1" spans="1:8">
      <c r="A3" s="62" t="s">
        <v>196</v>
      </c>
      <c r="B3" s="62"/>
      <c r="C3" s="62"/>
      <c r="D3" s="63"/>
      <c r="E3" s="62"/>
      <c r="F3" s="62"/>
      <c r="G3" s="62"/>
      <c r="H3" s="62"/>
    </row>
    <row r="4" s="57" customFormat="1" ht="21" customHeight="1" spans="1:8">
      <c r="A4" s="64" t="s">
        <v>1</v>
      </c>
      <c r="B4" s="65" t="s">
        <v>197</v>
      </c>
      <c r="C4" s="66" t="s">
        <v>198</v>
      </c>
      <c r="D4" s="67" t="s">
        <v>199</v>
      </c>
      <c r="E4" s="66" t="s">
        <v>200</v>
      </c>
      <c r="F4" s="66"/>
      <c r="G4" s="66"/>
      <c r="H4" s="66"/>
    </row>
    <row r="5" s="57" customFormat="1" ht="21" customHeight="1" spans="1:8">
      <c r="A5" s="68"/>
      <c r="B5" s="69"/>
      <c r="C5" s="66"/>
      <c r="D5" s="70"/>
      <c r="E5" s="66" t="s">
        <v>201</v>
      </c>
      <c r="F5" s="66" t="s">
        <v>202</v>
      </c>
      <c r="G5" s="66" t="s">
        <v>203</v>
      </c>
      <c r="H5" s="66" t="s">
        <v>204</v>
      </c>
    </row>
    <row r="6" s="57" customFormat="1" ht="36" customHeight="1" spans="1:8">
      <c r="A6" s="71">
        <v>1</v>
      </c>
      <c r="B6" s="72" t="s">
        <v>205</v>
      </c>
      <c r="C6" s="72" t="s">
        <v>206</v>
      </c>
      <c r="D6" s="72" t="s">
        <v>207</v>
      </c>
      <c r="E6" s="72" t="s">
        <v>208</v>
      </c>
      <c r="F6" s="72" t="s">
        <v>209</v>
      </c>
      <c r="G6" s="72" t="s">
        <v>210</v>
      </c>
      <c r="H6" s="72" t="s">
        <v>211</v>
      </c>
    </row>
    <row r="7" s="57" customFormat="1" ht="36" customHeight="1" spans="1:8">
      <c r="A7" s="71">
        <v>2</v>
      </c>
      <c r="B7" s="73" t="s">
        <v>212</v>
      </c>
      <c r="C7" s="72" t="s">
        <v>206</v>
      </c>
      <c r="D7" s="72" t="s">
        <v>213</v>
      </c>
      <c r="E7" s="71" t="s">
        <v>214</v>
      </c>
      <c r="F7" s="71" t="s">
        <v>215</v>
      </c>
      <c r="G7" s="72" t="s">
        <v>209</v>
      </c>
      <c r="H7" s="72" t="s">
        <v>211</v>
      </c>
    </row>
    <row r="8" s="57" customFormat="1" ht="36" customHeight="1" spans="1:8">
      <c r="A8" s="71">
        <v>3</v>
      </c>
      <c r="B8" s="74"/>
      <c r="C8" s="72"/>
      <c r="D8" s="72" t="s">
        <v>216</v>
      </c>
      <c r="E8" s="71" t="s">
        <v>217</v>
      </c>
      <c r="F8" s="71" t="s">
        <v>218</v>
      </c>
      <c r="G8" s="72" t="s">
        <v>215</v>
      </c>
      <c r="H8" s="72" t="s">
        <v>211</v>
      </c>
    </row>
    <row r="9" s="58" customFormat="1" ht="36" customHeight="1" spans="1:8">
      <c r="A9" s="71">
        <v>4</v>
      </c>
      <c r="B9" s="75" t="s">
        <v>219</v>
      </c>
      <c r="C9" s="73" t="s">
        <v>206</v>
      </c>
      <c r="D9" s="72" t="s">
        <v>213</v>
      </c>
      <c r="E9" s="71" t="s">
        <v>220</v>
      </c>
      <c r="F9" s="71" t="s">
        <v>208</v>
      </c>
      <c r="G9" s="72" t="s">
        <v>209</v>
      </c>
      <c r="H9" s="72" t="s">
        <v>221</v>
      </c>
    </row>
    <row r="10" s="58" customFormat="1" ht="36" customHeight="1" spans="1:8">
      <c r="A10" s="71">
        <v>5</v>
      </c>
      <c r="B10" s="75"/>
      <c r="C10" s="74"/>
      <c r="D10" s="72" t="s">
        <v>222</v>
      </c>
      <c r="E10" s="72" t="s">
        <v>217</v>
      </c>
      <c r="F10" s="72" t="s">
        <v>208</v>
      </c>
      <c r="G10" s="72" t="s">
        <v>223</v>
      </c>
      <c r="H10" s="72" t="s">
        <v>224</v>
      </c>
    </row>
    <row r="11" s="57" customFormat="1" ht="36" customHeight="1" spans="1:8">
      <c r="A11" s="71">
        <v>6</v>
      </c>
      <c r="B11" s="75"/>
      <c r="C11" s="72" t="s">
        <v>225</v>
      </c>
      <c r="D11" s="72" t="s">
        <v>213</v>
      </c>
      <c r="E11" s="71" t="s">
        <v>226</v>
      </c>
      <c r="F11" s="71" t="s">
        <v>227</v>
      </c>
      <c r="G11" s="72" t="s">
        <v>228</v>
      </c>
      <c r="H11" s="72" t="s">
        <v>229</v>
      </c>
    </row>
    <row r="12" s="57" customFormat="1" ht="36" customHeight="1" spans="1:8">
      <c r="A12" s="71">
        <v>7</v>
      </c>
      <c r="B12" s="74"/>
      <c r="C12" s="72"/>
      <c r="D12" s="72" t="s">
        <v>216</v>
      </c>
      <c r="E12" s="71" t="s">
        <v>230</v>
      </c>
      <c r="F12" s="71" t="s">
        <v>226</v>
      </c>
      <c r="G12" s="72" t="s">
        <v>227</v>
      </c>
      <c r="H12" s="72" t="s">
        <v>231</v>
      </c>
    </row>
    <row r="13" s="57" customFormat="1" ht="119" customHeight="1" spans="1:8">
      <c r="A13" s="71">
        <v>8</v>
      </c>
      <c r="B13" s="76" t="s">
        <v>232</v>
      </c>
      <c r="C13" s="76"/>
      <c r="D13" s="72"/>
      <c r="E13" s="76"/>
      <c r="F13" s="76"/>
      <c r="G13" s="76"/>
      <c r="H13" s="76"/>
    </row>
    <row r="15" s="59" customFormat="1" ht="23.25" spans="1:8">
      <c r="A15" s="77" t="s">
        <v>194</v>
      </c>
      <c r="B15" s="77"/>
      <c r="C15" s="77"/>
      <c r="D15" s="77"/>
      <c r="E15" s="77"/>
      <c r="F15" s="77"/>
      <c r="G15" s="78"/>
      <c r="H15" s="79"/>
    </row>
    <row r="16" s="59" customFormat="1" ht="22.5" spans="1:8">
      <c r="A16" s="80" t="s">
        <v>233</v>
      </c>
      <c r="B16" s="80"/>
      <c r="C16" s="80"/>
      <c r="D16" s="80"/>
      <c r="E16" s="80"/>
      <c r="F16" s="80"/>
      <c r="G16" s="78"/>
      <c r="H16" s="79"/>
    </row>
    <row r="17" s="57" customFormat="1" ht="21" customHeight="1" spans="1:8">
      <c r="A17" s="62" t="s">
        <v>196</v>
      </c>
      <c r="B17" s="62"/>
      <c r="C17" s="62"/>
      <c r="D17" s="63"/>
      <c r="E17" s="62"/>
      <c r="F17" s="62"/>
      <c r="G17" s="81"/>
      <c r="H17" s="81"/>
    </row>
    <row r="18" s="57" customFormat="1" ht="20" customHeight="1" spans="1:8">
      <c r="A18" s="66" t="s">
        <v>1</v>
      </c>
      <c r="B18" s="82" t="s">
        <v>234</v>
      </c>
      <c r="C18" s="66" t="s">
        <v>198</v>
      </c>
      <c r="D18" s="66" t="s">
        <v>199</v>
      </c>
      <c r="E18" s="66" t="s">
        <v>235</v>
      </c>
      <c r="F18" s="66"/>
      <c r="G18" s="83"/>
      <c r="H18" s="83"/>
    </row>
    <row r="19" s="57" customFormat="1" ht="20" customHeight="1" spans="1:8">
      <c r="A19" s="66"/>
      <c r="B19" s="82"/>
      <c r="C19" s="66"/>
      <c r="D19" s="66"/>
      <c r="E19" s="66" t="s">
        <v>236</v>
      </c>
      <c r="F19" s="66" t="s">
        <v>237</v>
      </c>
      <c r="G19" s="83"/>
      <c r="H19" s="84"/>
    </row>
    <row r="20" s="57" customFormat="1" ht="54" customHeight="1" spans="1:8">
      <c r="A20" s="71">
        <v>1</v>
      </c>
      <c r="B20" s="72" t="s">
        <v>238</v>
      </c>
      <c r="C20" s="72" t="s">
        <v>225</v>
      </c>
      <c r="D20" s="72" t="s">
        <v>207</v>
      </c>
      <c r="E20" s="71" t="s">
        <v>227</v>
      </c>
      <c r="F20" s="71" t="s">
        <v>239</v>
      </c>
      <c r="G20" s="85"/>
      <c r="H20" s="86"/>
    </row>
    <row r="21" s="57" customFormat="1" ht="105" customHeight="1" spans="1:8">
      <c r="A21" s="71">
        <v>2</v>
      </c>
      <c r="B21" s="76" t="s">
        <v>240</v>
      </c>
      <c r="C21" s="76"/>
      <c r="D21" s="76"/>
      <c r="E21" s="76"/>
      <c r="F21" s="76"/>
      <c r="G21" s="87"/>
      <c r="H21" s="88"/>
    </row>
  </sheetData>
  <mergeCells count="24">
    <mergeCell ref="A1:H1"/>
    <mergeCell ref="A2:H2"/>
    <mergeCell ref="A3:H3"/>
    <mergeCell ref="E4:H4"/>
    <mergeCell ref="B13:H13"/>
    <mergeCell ref="A15:F15"/>
    <mergeCell ref="A16:F16"/>
    <mergeCell ref="A17:H17"/>
    <mergeCell ref="E18:F18"/>
    <mergeCell ref="B21:F21"/>
    <mergeCell ref="A4:A5"/>
    <mergeCell ref="A18:A19"/>
    <mergeCell ref="B4:B5"/>
    <mergeCell ref="B7:B8"/>
    <mergeCell ref="B9:B12"/>
    <mergeCell ref="B18:B19"/>
    <mergeCell ref="C4:C5"/>
    <mergeCell ref="C7:C8"/>
    <mergeCell ref="C9:C10"/>
    <mergeCell ref="C11:C12"/>
    <mergeCell ref="C18:C19"/>
    <mergeCell ref="D4:D5"/>
    <mergeCell ref="D18:D19"/>
    <mergeCell ref="G18:G19"/>
  </mergeCells>
  <pageMargins left="0.25" right="0.25" top="0.75" bottom="0.75" header="0.298611111111111" footer="0.29861111111111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I8"/>
  <sheetViews>
    <sheetView workbookViewId="0">
      <selection activeCell="A1" sqref="A1:I1"/>
    </sheetView>
  </sheetViews>
  <sheetFormatPr defaultColWidth="9" defaultRowHeight="14.25" outlineLevelRow="7"/>
  <cols>
    <col min="1" max="1" width="6.875" style="34" customWidth="1"/>
    <col min="2" max="2" width="9" style="34"/>
    <col min="3" max="4" width="19.25" style="34" customWidth="1"/>
    <col min="5" max="6" width="14.75" style="34" customWidth="1"/>
    <col min="7" max="8" width="18.875" style="34" customWidth="1"/>
    <col min="9" max="9" width="21.25" style="34" customWidth="1"/>
    <col min="10" max="16384" width="9" style="34"/>
  </cols>
  <sheetData>
    <row r="1" ht="44" customHeight="1" spans="1:9">
      <c r="A1" s="53" t="s">
        <v>241</v>
      </c>
      <c r="B1" s="53"/>
      <c r="C1" s="53"/>
      <c r="D1" s="53"/>
      <c r="E1" s="53"/>
      <c r="F1" s="53"/>
      <c r="G1" s="53"/>
      <c r="H1" s="53"/>
      <c r="I1" s="53"/>
    </row>
    <row r="2" ht="28.5" spans="1:9">
      <c r="A2" s="8" t="s">
        <v>1</v>
      </c>
      <c r="B2" s="8" t="s">
        <v>102</v>
      </c>
      <c r="C2" s="8" t="s">
        <v>103</v>
      </c>
      <c r="D2" s="8" t="s">
        <v>104</v>
      </c>
      <c r="E2" s="8" t="s">
        <v>105</v>
      </c>
      <c r="F2" s="8" t="s">
        <v>106</v>
      </c>
      <c r="G2" s="27" t="s">
        <v>107</v>
      </c>
      <c r="H2" s="27" t="s">
        <v>11</v>
      </c>
      <c r="I2" s="8" t="s">
        <v>108</v>
      </c>
    </row>
    <row r="3" ht="30" customHeight="1" spans="1:9">
      <c r="A3" s="54">
        <v>1</v>
      </c>
      <c r="B3" s="54" t="s">
        <v>20</v>
      </c>
      <c r="C3" s="28" t="s">
        <v>242</v>
      </c>
      <c r="D3" s="54" t="s">
        <v>243</v>
      </c>
      <c r="E3" s="28">
        <v>300</v>
      </c>
      <c r="F3" s="28">
        <v>300</v>
      </c>
      <c r="G3" s="55" t="s">
        <v>244</v>
      </c>
      <c r="H3" s="55" t="s">
        <v>244</v>
      </c>
      <c r="I3" s="55" t="s">
        <v>245</v>
      </c>
    </row>
    <row r="4" ht="30" customHeight="1" spans="1:9">
      <c r="A4" s="54">
        <v>2</v>
      </c>
      <c r="B4" s="54" t="s">
        <v>20</v>
      </c>
      <c r="C4" s="28" t="s">
        <v>246</v>
      </c>
      <c r="D4" s="54" t="s">
        <v>243</v>
      </c>
      <c r="E4" s="28">
        <v>300</v>
      </c>
      <c r="F4" s="28">
        <v>300</v>
      </c>
      <c r="G4" s="55"/>
      <c r="H4" s="55"/>
      <c r="I4" s="55"/>
    </row>
    <row r="5" ht="30" customHeight="1" spans="1:9">
      <c r="A5" s="54">
        <v>3</v>
      </c>
      <c r="B5" s="54" t="s">
        <v>20</v>
      </c>
      <c r="C5" s="28" t="s">
        <v>247</v>
      </c>
      <c r="D5" s="54" t="s">
        <v>243</v>
      </c>
      <c r="E5" s="28">
        <v>600</v>
      </c>
      <c r="F5" s="28">
        <v>600</v>
      </c>
      <c r="G5" s="55"/>
      <c r="H5" s="55"/>
      <c r="I5" s="55"/>
    </row>
    <row r="6" ht="30" customHeight="1" spans="1:9">
      <c r="A6" s="54">
        <v>4</v>
      </c>
      <c r="B6" s="54" t="s">
        <v>20</v>
      </c>
      <c r="C6" s="28" t="s">
        <v>248</v>
      </c>
      <c r="D6" s="54" t="s">
        <v>110</v>
      </c>
      <c r="E6" s="28">
        <v>10</v>
      </c>
      <c r="F6" s="28">
        <v>10</v>
      </c>
      <c r="G6" s="55"/>
      <c r="H6" s="55"/>
      <c r="I6" s="55"/>
    </row>
    <row r="7" ht="30" customHeight="1" spans="1:9">
      <c r="A7" s="54">
        <v>5</v>
      </c>
      <c r="B7" s="54" t="s">
        <v>20</v>
      </c>
      <c r="C7" s="28" t="s">
        <v>249</v>
      </c>
      <c r="D7" s="54" t="s">
        <v>110</v>
      </c>
      <c r="E7" s="28">
        <v>15</v>
      </c>
      <c r="F7" s="28">
        <v>15</v>
      </c>
      <c r="G7" s="55"/>
      <c r="H7" s="55"/>
      <c r="I7" s="55"/>
    </row>
    <row r="8" ht="30" customHeight="1" spans="1:9">
      <c r="A8" s="54">
        <v>6</v>
      </c>
      <c r="B8" s="54" t="s">
        <v>20</v>
      </c>
      <c r="C8" s="28" t="s">
        <v>250</v>
      </c>
      <c r="D8" s="54" t="s">
        <v>110</v>
      </c>
      <c r="E8" s="28">
        <v>10</v>
      </c>
      <c r="F8" s="42">
        <v>10</v>
      </c>
      <c r="G8" s="28" t="s">
        <v>251</v>
      </c>
      <c r="H8" s="28" t="s">
        <v>251</v>
      </c>
      <c r="I8" s="56"/>
    </row>
  </sheetData>
  <mergeCells count="4">
    <mergeCell ref="A1:I1"/>
    <mergeCell ref="G3:G7"/>
    <mergeCell ref="H3:H7"/>
    <mergeCell ref="I3:I7"/>
  </mergeCells>
  <pageMargins left="0.25" right="0.25" top="0.75" bottom="0.75" header="0.298611111111111" footer="0.29861111111111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zoomScale="80" zoomScaleNormal="80" workbookViewId="0">
      <pane ySplit="2" topLeftCell="A3" activePane="bottomLeft" state="frozen"/>
      <selection/>
      <selection pane="bottomLeft" activeCell="S10" sqref="S10"/>
    </sheetView>
  </sheetViews>
  <sheetFormatPr defaultColWidth="9" defaultRowHeight="14.25"/>
  <cols>
    <col min="1" max="1" width="5.75" style="34" customWidth="1"/>
    <col min="2" max="2" width="18.5916666666667" style="34" customWidth="1"/>
    <col min="3" max="3" width="32.4916666666667" style="34" customWidth="1"/>
    <col min="4" max="4" width="22.4916666666667" style="34" customWidth="1"/>
    <col min="5" max="5" width="20.3083333333333" style="34" customWidth="1"/>
    <col min="6" max="8" width="9" style="34"/>
    <col min="9" max="9" width="22.9666666666667" style="34" customWidth="1"/>
    <col min="10" max="13" width="15.3083333333333" style="34" customWidth="1"/>
    <col min="14" max="16384" width="9" style="34"/>
  </cols>
  <sheetData>
    <row r="1" ht="44" customHeight="1" spans="1:13">
      <c r="A1" s="35" t="s">
        <v>252</v>
      </c>
      <c r="B1" s="35"/>
      <c r="C1" s="35"/>
      <c r="D1" s="35"/>
      <c r="E1" s="35"/>
      <c r="H1" s="36" t="s">
        <v>253</v>
      </c>
      <c r="I1" s="36"/>
      <c r="J1" s="36"/>
      <c r="K1" s="36"/>
      <c r="L1" s="36"/>
      <c r="M1" s="36"/>
    </row>
    <row r="2" s="33" customFormat="1" ht="65" customHeight="1" spans="1:13">
      <c r="A2" s="37" t="s">
        <v>1</v>
      </c>
      <c r="B2" s="38" t="s">
        <v>254</v>
      </c>
      <c r="C2" s="39" t="s">
        <v>255</v>
      </c>
      <c r="D2" s="39" t="s">
        <v>256</v>
      </c>
      <c r="E2" s="37" t="s">
        <v>108</v>
      </c>
      <c r="H2" s="40" t="s">
        <v>257</v>
      </c>
      <c r="I2" s="40"/>
      <c r="J2" s="40"/>
      <c r="K2" s="40"/>
      <c r="L2" s="40"/>
      <c r="M2" s="40"/>
    </row>
    <row r="3" ht="25" customHeight="1" spans="1:13">
      <c r="A3" s="41">
        <v>1</v>
      </c>
      <c r="B3" s="29" t="s">
        <v>258</v>
      </c>
      <c r="C3" s="42" t="s">
        <v>259</v>
      </c>
      <c r="D3" s="43">
        <v>0.354166666666667</v>
      </c>
      <c r="E3" s="44"/>
      <c r="H3" s="45" t="s">
        <v>1</v>
      </c>
      <c r="I3" s="50" t="s">
        <v>254</v>
      </c>
      <c r="J3" s="50" t="s">
        <v>260</v>
      </c>
      <c r="K3" s="50" t="s">
        <v>259</v>
      </c>
      <c r="L3" s="50" t="s">
        <v>261</v>
      </c>
      <c r="M3" s="50" t="s">
        <v>262</v>
      </c>
    </row>
    <row r="4" ht="25" customHeight="1" spans="1:13">
      <c r="A4" s="46"/>
      <c r="B4" s="30"/>
      <c r="C4" s="42" t="s">
        <v>261</v>
      </c>
      <c r="D4" s="43">
        <v>0.625</v>
      </c>
      <c r="E4" s="44"/>
      <c r="H4" s="47">
        <v>1</v>
      </c>
      <c r="I4" s="47" t="s">
        <v>258</v>
      </c>
      <c r="J4" s="47" t="s">
        <v>263</v>
      </c>
      <c r="K4" s="51">
        <v>0.3125</v>
      </c>
      <c r="L4" s="51">
        <v>0.8125</v>
      </c>
      <c r="M4" s="51">
        <v>0.826388888888889</v>
      </c>
    </row>
    <row r="5" ht="25" customHeight="1" spans="1:13">
      <c r="A5" s="48"/>
      <c r="B5" s="31"/>
      <c r="C5" s="42" t="s">
        <v>262</v>
      </c>
      <c r="D5" s="43">
        <v>0.638888888888889</v>
      </c>
      <c r="E5" s="44"/>
      <c r="H5" s="47">
        <v>2</v>
      </c>
      <c r="I5" s="47" t="s">
        <v>264</v>
      </c>
      <c r="J5" s="47"/>
      <c r="K5" s="51"/>
      <c r="L5" s="51"/>
      <c r="M5" s="51"/>
    </row>
    <row r="6" ht="25" customHeight="1" spans="1:13">
      <c r="A6" s="41">
        <v>2</v>
      </c>
      <c r="B6" s="29" t="s">
        <v>264</v>
      </c>
      <c r="C6" s="42" t="s">
        <v>259</v>
      </c>
      <c r="D6" s="43">
        <v>0.354166666666667</v>
      </c>
      <c r="E6" s="44"/>
      <c r="H6" s="47">
        <v>3</v>
      </c>
      <c r="I6" s="47" t="s">
        <v>265</v>
      </c>
      <c r="J6" s="47"/>
      <c r="K6" s="51"/>
      <c r="L6" s="51"/>
      <c r="M6" s="51"/>
    </row>
    <row r="7" ht="25" customHeight="1" spans="1:13">
      <c r="A7" s="46"/>
      <c r="B7" s="30"/>
      <c r="C7" s="42" t="s">
        <v>261</v>
      </c>
      <c r="D7" s="43">
        <v>0.708333333333333</v>
      </c>
      <c r="E7" s="44"/>
      <c r="H7" s="47">
        <v>4</v>
      </c>
      <c r="I7" s="52" t="s">
        <v>266</v>
      </c>
      <c r="J7" s="47"/>
      <c r="K7" s="51"/>
      <c r="L7" s="51"/>
      <c r="M7" s="51">
        <v>0.916666666666667</v>
      </c>
    </row>
    <row r="8" ht="25" customHeight="1" spans="1:13">
      <c r="A8" s="48"/>
      <c r="B8" s="31"/>
      <c r="C8" s="42" t="s">
        <v>262</v>
      </c>
      <c r="D8" s="43">
        <v>0.722222222222222</v>
      </c>
      <c r="E8" s="44"/>
      <c r="H8" s="47">
        <v>5</v>
      </c>
      <c r="I8" s="52" t="s">
        <v>267</v>
      </c>
      <c r="J8" s="47"/>
      <c r="K8" s="51"/>
      <c r="L8" s="51"/>
      <c r="M8" s="51"/>
    </row>
    <row r="9" ht="25" customHeight="1" spans="1:13">
      <c r="A9" s="41">
        <v>3</v>
      </c>
      <c r="B9" s="29" t="s">
        <v>265</v>
      </c>
      <c r="C9" s="42" t="s">
        <v>259</v>
      </c>
      <c r="D9" s="43">
        <v>0.354166666666667</v>
      </c>
      <c r="E9" s="44"/>
      <c r="H9" s="47">
        <v>6</v>
      </c>
      <c r="I9" s="47" t="s">
        <v>56</v>
      </c>
      <c r="J9" s="47"/>
      <c r="K9" s="51"/>
      <c r="L9" s="51"/>
      <c r="M9" s="51"/>
    </row>
    <row r="10" ht="25" customHeight="1" spans="1:13">
      <c r="A10" s="46"/>
      <c r="B10" s="30"/>
      <c r="C10" s="42" t="s">
        <v>261</v>
      </c>
      <c r="D10" s="43">
        <v>0.729166666666667</v>
      </c>
      <c r="E10" s="44"/>
      <c r="H10" s="47">
        <v>7</v>
      </c>
      <c r="I10" s="47" t="s">
        <v>69</v>
      </c>
      <c r="J10" s="47"/>
      <c r="K10" s="51"/>
      <c r="L10" s="51"/>
      <c r="M10" s="51"/>
    </row>
    <row r="11" ht="25" customHeight="1" spans="1:13">
      <c r="A11" s="48"/>
      <c r="B11" s="31"/>
      <c r="C11" s="42" t="s">
        <v>262</v>
      </c>
      <c r="D11" s="43">
        <v>0.743055555555556</v>
      </c>
      <c r="E11" s="44"/>
      <c r="H11" s="47">
        <v>8</v>
      </c>
      <c r="I11" s="47" t="s">
        <v>268</v>
      </c>
      <c r="J11" s="47" t="s">
        <v>269</v>
      </c>
      <c r="K11" s="51">
        <v>0.3125</v>
      </c>
      <c r="L11" s="51">
        <v>0.645833333333333</v>
      </c>
      <c r="M11" s="51">
        <v>0.8125</v>
      </c>
    </row>
    <row r="12" ht="36" customHeight="1" spans="1:13">
      <c r="A12" s="41">
        <v>4</v>
      </c>
      <c r="B12" s="29" t="s">
        <v>270</v>
      </c>
      <c r="C12" s="42" t="s">
        <v>259</v>
      </c>
      <c r="D12" s="43">
        <v>0.4375</v>
      </c>
      <c r="E12" s="44"/>
      <c r="H12" s="47">
        <v>9</v>
      </c>
      <c r="I12" s="47" t="s">
        <v>271</v>
      </c>
      <c r="J12" s="47"/>
      <c r="K12" s="51"/>
      <c r="L12" s="51"/>
      <c r="M12" s="51"/>
    </row>
    <row r="13" ht="36" customHeight="1" spans="1:13">
      <c r="A13" s="46"/>
      <c r="B13" s="30"/>
      <c r="C13" s="42" t="s">
        <v>261</v>
      </c>
      <c r="D13" s="43">
        <v>0.729166666666667</v>
      </c>
      <c r="E13" s="44"/>
      <c r="H13" s="47">
        <v>10</v>
      </c>
      <c r="I13" s="47" t="s">
        <v>272</v>
      </c>
      <c r="J13" s="47"/>
      <c r="K13" s="51"/>
      <c r="L13" s="51">
        <v>0.770833333333333</v>
      </c>
      <c r="M13" s="51"/>
    </row>
    <row r="14" ht="36" customHeight="1" spans="1:13">
      <c r="A14" s="48"/>
      <c r="B14" s="31"/>
      <c r="C14" s="42" t="s">
        <v>262</v>
      </c>
      <c r="D14" s="43">
        <v>0.743055555555556</v>
      </c>
      <c r="E14" s="44"/>
      <c r="H14" s="47">
        <v>11</v>
      </c>
      <c r="I14" s="47" t="s">
        <v>273</v>
      </c>
      <c r="J14" s="47"/>
      <c r="K14" s="51">
        <v>0.416666666666667</v>
      </c>
      <c r="L14" s="51">
        <v>0.75</v>
      </c>
      <c r="M14" s="51"/>
    </row>
    <row r="15" ht="38" customHeight="1" spans="1:13">
      <c r="A15" s="41">
        <v>5</v>
      </c>
      <c r="B15" s="29" t="s">
        <v>274</v>
      </c>
      <c r="C15" s="42" t="s">
        <v>259</v>
      </c>
      <c r="D15" s="43">
        <v>0.375</v>
      </c>
      <c r="E15" s="44"/>
      <c r="H15" s="47">
        <v>12</v>
      </c>
      <c r="I15" s="47" t="s">
        <v>275</v>
      </c>
      <c r="J15" s="47" t="s">
        <v>269</v>
      </c>
      <c r="K15" s="51">
        <v>0.3125</v>
      </c>
      <c r="L15" s="51">
        <v>0.645833333333333</v>
      </c>
      <c r="M15" s="51"/>
    </row>
    <row r="16" ht="38" customHeight="1" spans="1:13">
      <c r="A16" s="46"/>
      <c r="B16" s="30"/>
      <c r="C16" s="42" t="s">
        <v>261</v>
      </c>
      <c r="D16" s="43">
        <v>0.75</v>
      </c>
      <c r="E16" s="44"/>
      <c r="H16" s="47">
        <v>13</v>
      </c>
      <c r="I16" s="47" t="s">
        <v>276</v>
      </c>
      <c r="J16" s="47"/>
      <c r="K16" s="51"/>
      <c r="L16" s="51"/>
      <c r="M16" s="51"/>
    </row>
    <row r="17" ht="38" customHeight="1" spans="1:13">
      <c r="A17" s="48"/>
      <c r="B17" s="31"/>
      <c r="C17" s="42" t="s">
        <v>262</v>
      </c>
      <c r="D17" s="43">
        <v>0.770833333333333</v>
      </c>
      <c r="E17" s="44"/>
      <c r="H17" s="47">
        <v>14</v>
      </c>
      <c r="I17" s="47" t="s">
        <v>277</v>
      </c>
      <c r="J17" s="47"/>
      <c r="K17" s="51">
        <v>0.416666666666667</v>
      </c>
      <c r="L17" s="51">
        <v>0.791666666666667</v>
      </c>
      <c r="M17" s="51"/>
    </row>
    <row r="18" ht="25" customHeight="1" spans="1:13">
      <c r="A18" s="41">
        <v>6</v>
      </c>
      <c r="B18" s="29" t="s">
        <v>56</v>
      </c>
      <c r="C18" s="42" t="s">
        <v>259</v>
      </c>
      <c r="D18" s="43">
        <v>0.4375</v>
      </c>
      <c r="E18" s="44"/>
      <c r="H18" s="47"/>
      <c r="I18" s="47" t="s">
        <v>278</v>
      </c>
      <c r="J18" s="47"/>
      <c r="K18" s="51"/>
      <c r="L18" s="51"/>
      <c r="M18" s="51"/>
    </row>
    <row r="19" ht="25" customHeight="1" spans="1:13">
      <c r="A19" s="46"/>
      <c r="B19" s="31"/>
      <c r="C19" s="42" t="s">
        <v>261</v>
      </c>
      <c r="D19" s="43">
        <v>0.729166666666667</v>
      </c>
      <c r="E19" s="44"/>
      <c r="H19" s="47">
        <v>15</v>
      </c>
      <c r="I19" s="47" t="s">
        <v>119</v>
      </c>
      <c r="J19" s="47"/>
      <c r="K19" s="51">
        <v>0.4375</v>
      </c>
      <c r="L19" s="51"/>
      <c r="M19" s="51"/>
    </row>
    <row r="20" ht="25" customHeight="1" spans="1:13">
      <c r="A20" s="41">
        <v>7</v>
      </c>
      <c r="B20" s="29" t="s">
        <v>69</v>
      </c>
      <c r="C20" s="42" t="s">
        <v>259</v>
      </c>
      <c r="D20" s="43">
        <v>0.4375</v>
      </c>
      <c r="E20" s="44"/>
      <c r="H20" s="47">
        <v>16</v>
      </c>
      <c r="I20" s="47" t="s">
        <v>279</v>
      </c>
      <c r="J20" s="47"/>
      <c r="K20" s="51"/>
      <c r="L20" s="51">
        <v>0.840277777777778</v>
      </c>
      <c r="M20" s="51">
        <v>0.847222222222222</v>
      </c>
    </row>
    <row r="21" ht="25" customHeight="1" spans="1:13">
      <c r="A21" s="46"/>
      <c r="B21" s="31"/>
      <c r="C21" s="42" t="s">
        <v>261</v>
      </c>
      <c r="D21" s="43">
        <v>0.708333333333333</v>
      </c>
      <c r="E21" s="44"/>
      <c r="H21" s="47">
        <v>17</v>
      </c>
      <c r="I21" s="47" t="s">
        <v>139</v>
      </c>
      <c r="J21" s="47" t="s">
        <v>280</v>
      </c>
      <c r="K21" s="51"/>
      <c r="L21" s="51"/>
      <c r="M21" s="51">
        <v>0.854166666666667</v>
      </c>
    </row>
    <row r="22" ht="25" customHeight="1" spans="1:13">
      <c r="A22" s="41">
        <v>8</v>
      </c>
      <c r="B22" s="29" t="s">
        <v>281</v>
      </c>
      <c r="C22" s="42" t="s">
        <v>282</v>
      </c>
      <c r="D22" s="42" t="s">
        <v>283</v>
      </c>
      <c r="E22" s="44"/>
      <c r="H22" s="47">
        <v>18</v>
      </c>
      <c r="I22" s="47" t="s">
        <v>284</v>
      </c>
      <c r="J22" s="47" t="s">
        <v>285</v>
      </c>
      <c r="K22" s="51">
        <v>0.416666666666667</v>
      </c>
      <c r="L22" s="51">
        <v>0.868055555555556</v>
      </c>
      <c r="M22" s="51">
        <v>0.868055555555556</v>
      </c>
    </row>
    <row r="23" ht="25" customHeight="1" spans="1:13">
      <c r="A23" s="46"/>
      <c r="B23" s="30"/>
      <c r="C23" s="42" t="s">
        <v>286</v>
      </c>
      <c r="D23" s="43">
        <v>0.708333333333333</v>
      </c>
      <c r="E23" s="44"/>
      <c r="H23" s="47">
        <v>19</v>
      </c>
      <c r="I23" s="47" t="s">
        <v>287</v>
      </c>
      <c r="J23" s="47" t="s">
        <v>288</v>
      </c>
      <c r="K23" s="51">
        <v>0.458333333333333</v>
      </c>
      <c r="L23" s="51">
        <v>0.791666666666667</v>
      </c>
      <c r="M23" s="51">
        <v>0.791666666666667</v>
      </c>
    </row>
    <row r="24" ht="25" customHeight="1" spans="1:13">
      <c r="A24" s="46"/>
      <c r="B24" s="30"/>
      <c r="C24" s="42" t="s">
        <v>289</v>
      </c>
      <c r="D24" s="43">
        <v>0.770833333333333</v>
      </c>
      <c r="E24" s="44"/>
      <c r="H24" s="47">
        <v>20</v>
      </c>
      <c r="I24" s="47" t="s">
        <v>290</v>
      </c>
      <c r="J24" s="47" t="s">
        <v>288</v>
      </c>
      <c r="K24" s="51"/>
      <c r="L24" s="51"/>
      <c r="M24" s="51"/>
    </row>
    <row r="25" ht="25" customHeight="1" spans="1:13">
      <c r="A25" s="48"/>
      <c r="B25" s="31"/>
      <c r="C25" s="42" t="s">
        <v>291</v>
      </c>
      <c r="D25" s="43">
        <v>0.75</v>
      </c>
      <c r="E25" s="44"/>
      <c r="H25" s="47">
        <v>21</v>
      </c>
      <c r="I25" s="47" t="s">
        <v>292</v>
      </c>
      <c r="J25" s="47" t="s">
        <v>293</v>
      </c>
      <c r="K25" s="47" t="s">
        <v>211</v>
      </c>
      <c r="L25" s="47" t="s">
        <v>211</v>
      </c>
      <c r="M25" s="47" t="s">
        <v>211</v>
      </c>
    </row>
    <row r="26" ht="25" customHeight="1" spans="1:13">
      <c r="A26" s="41">
        <v>9</v>
      </c>
      <c r="B26" s="29" t="s">
        <v>294</v>
      </c>
      <c r="C26" s="42" t="s">
        <v>282</v>
      </c>
      <c r="D26" s="42" t="s">
        <v>295</v>
      </c>
      <c r="E26" s="44"/>
      <c r="H26" s="47">
        <v>22</v>
      </c>
      <c r="I26" s="47" t="s">
        <v>296</v>
      </c>
      <c r="J26" s="47" t="s">
        <v>297</v>
      </c>
      <c r="K26" s="47" t="s">
        <v>211</v>
      </c>
      <c r="L26" s="47" t="s">
        <v>211</v>
      </c>
      <c r="M26" s="47" t="s">
        <v>211</v>
      </c>
    </row>
    <row r="27" ht="25" customHeight="1" spans="1:13">
      <c r="A27" s="46"/>
      <c r="B27" s="30"/>
      <c r="C27" s="42" t="s">
        <v>298</v>
      </c>
      <c r="D27" s="43">
        <v>0.645833333333333</v>
      </c>
      <c r="E27" s="44"/>
      <c r="H27" s="47">
        <v>23</v>
      </c>
      <c r="I27" s="47" t="s">
        <v>299</v>
      </c>
      <c r="J27" s="47" t="s">
        <v>263</v>
      </c>
      <c r="K27" s="47" t="s">
        <v>211</v>
      </c>
      <c r="L27" s="47" t="s">
        <v>211</v>
      </c>
      <c r="M27" s="47" t="s">
        <v>211</v>
      </c>
    </row>
    <row r="28" ht="25" customHeight="1" spans="1:13">
      <c r="A28" s="46"/>
      <c r="B28" s="30"/>
      <c r="C28" s="42" t="s">
        <v>300</v>
      </c>
      <c r="D28" s="43">
        <v>0.75</v>
      </c>
      <c r="E28" s="44"/>
      <c r="H28" s="47">
        <v>24</v>
      </c>
      <c r="I28" s="47" t="s">
        <v>301</v>
      </c>
      <c r="J28" s="47"/>
      <c r="K28" s="47" t="s">
        <v>211</v>
      </c>
      <c r="L28" s="47" t="s">
        <v>211</v>
      </c>
      <c r="M28" s="47" t="s">
        <v>211</v>
      </c>
    </row>
    <row r="29" ht="25" customHeight="1" spans="1:13">
      <c r="A29" s="48"/>
      <c r="B29" s="31"/>
      <c r="C29" s="42" t="s">
        <v>302</v>
      </c>
      <c r="D29" s="43">
        <v>0.798611111111111</v>
      </c>
      <c r="E29" s="44"/>
      <c r="H29" s="47">
        <v>25</v>
      </c>
      <c r="I29" s="47" t="s">
        <v>303</v>
      </c>
      <c r="J29" s="47" t="s">
        <v>293</v>
      </c>
      <c r="K29" s="47" t="s">
        <v>211</v>
      </c>
      <c r="L29" s="47" t="s">
        <v>211</v>
      </c>
      <c r="M29" s="47" t="s">
        <v>211</v>
      </c>
    </row>
    <row r="30" s="33" customFormat="1" ht="71" customHeight="1" spans="1:13">
      <c r="A30" s="37" t="s">
        <v>1</v>
      </c>
      <c r="B30" s="38" t="s">
        <v>254</v>
      </c>
      <c r="C30" s="39" t="s">
        <v>255</v>
      </c>
      <c r="D30" s="39" t="s">
        <v>256</v>
      </c>
      <c r="E30" s="37" t="s">
        <v>108</v>
      </c>
      <c r="H30" s="47">
        <v>25</v>
      </c>
      <c r="I30" s="47" t="s">
        <v>303</v>
      </c>
      <c r="J30" s="47" t="s">
        <v>293</v>
      </c>
      <c r="K30" s="47" t="s">
        <v>211</v>
      </c>
      <c r="L30" s="47" t="s">
        <v>211</v>
      </c>
      <c r="M30" s="47" t="s">
        <v>211</v>
      </c>
    </row>
    <row r="31" ht="25" customHeight="1" spans="1:5">
      <c r="A31" s="49">
        <v>10</v>
      </c>
      <c r="B31" s="28" t="s">
        <v>304</v>
      </c>
      <c r="C31" s="42" t="s">
        <v>282</v>
      </c>
      <c r="D31" s="42" t="s">
        <v>283</v>
      </c>
      <c r="E31" s="44"/>
    </row>
    <row r="32" ht="25" customHeight="1" spans="1:5">
      <c r="A32" s="49"/>
      <c r="B32" s="28"/>
      <c r="C32" s="42" t="s">
        <v>261</v>
      </c>
      <c r="D32" s="43">
        <v>0.798611111111111</v>
      </c>
      <c r="E32" s="44"/>
    </row>
    <row r="33" ht="25" customHeight="1" spans="1:5">
      <c r="A33" s="49"/>
      <c r="B33" s="28"/>
      <c r="C33" s="42" t="s">
        <v>262</v>
      </c>
      <c r="D33" s="43">
        <v>0.805555555555556</v>
      </c>
      <c r="E33" s="44"/>
    </row>
    <row r="34" ht="25" customHeight="1" spans="1:5">
      <c r="A34" s="49">
        <v>11</v>
      </c>
      <c r="B34" s="28" t="s">
        <v>284</v>
      </c>
      <c r="C34" s="42" t="s">
        <v>282</v>
      </c>
      <c r="D34" s="42" t="s">
        <v>305</v>
      </c>
      <c r="E34" s="44"/>
    </row>
    <row r="35" ht="25" customHeight="1" spans="1:5">
      <c r="A35" s="49"/>
      <c r="B35" s="28"/>
      <c r="C35" s="42" t="s">
        <v>261</v>
      </c>
      <c r="D35" s="43">
        <v>0.805555555555556</v>
      </c>
      <c r="E35" s="44"/>
    </row>
    <row r="36" ht="25" customHeight="1" spans="1:5">
      <c r="A36" s="49"/>
      <c r="B36" s="28"/>
      <c r="C36" s="42" t="s">
        <v>262</v>
      </c>
      <c r="D36" s="43">
        <v>0.809027777777778</v>
      </c>
      <c r="E36" s="44"/>
    </row>
    <row r="37" ht="25" customHeight="1" spans="1:5">
      <c r="A37" s="49">
        <v>12</v>
      </c>
      <c r="B37" s="28" t="s">
        <v>306</v>
      </c>
      <c r="C37" s="42" t="s">
        <v>259</v>
      </c>
      <c r="D37" s="42" t="s">
        <v>283</v>
      </c>
      <c r="E37" s="44"/>
    </row>
    <row r="38" ht="25" customHeight="1" spans="1:5">
      <c r="A38" s="49"/>
      <c r="B38" s="28"/>
      <c r="C38" s="42" t="s">
        <v>261</v>
      </c>
      <c r="D38" s="43">
        <v>0.791666666666667</v>
      </c>
      <c r="E38" s="44"/>
    </row>
    <row r="39" ht="25" customHeight="1" spans="1:5">
      <c r="A39" s="49"/>
      <c r="B39" s="28"/>
      <c r="C39" s="42" t="s">
        <v>262</v>
      </c>
      <c r="D39" s="43">
        <v>0.798611111111111</v>
      </c>
      <c r="E39" s="44"/>
    </row>
    <row r="40" ht="25" customHeight="1" spans="1:5">
      <c r="A40" s="41">
        <v>13</v>
      </c>
      <c r="B40" s="29" t="s">
        <v>307</v>
      </c>
      <c r="C40" s="42" t="s">
        <v>308</v>
      </c>
      <c r="D40" s="42" t="s">
        <v>309</v>
      </c>
      <c r="E40" s="44"/>
    </row>
    <row r="41" ht="31" customHeight="1" spans="1:5">
      <c r="A41" s="46"/>
      <c r="B41" s="30"/>
      <c r="C41" s="42" t="s">
        <v>310</v>
      </c>
      <c r="D41" s="43">
        <v>0.833333333333333</v>
      </c>
      <c r="E41" s="44"/>
    </row>
    <row r="42" ht="31" customHeight="1" spans="1:5">
      <c r="A42" s="46"/>
      <c r="B42" s="30"/>
      <c r="C42" s="42" t="s">
        <v>311</v>
      </c>
      <c r="D42" s="43">
        <v>0.833333333333333</v>
      </c>
      <c r="E42" s="44"/>
    </row>
    <row r="43" ht="25" customHeight="1" spans="1:5">
      <c r="A43" s="46"/>
      <c r="B43" s="30"/>
      <c r="C43" s="42" t="s">
        <v>312</v>
      </c>
      <c r="D43" s="42" t="s">
        <v>313</v>
      </c>
      <c r="E43" s="44"/>
    </row>
    <row r="44" ht="25" customHeight="1" spans="1:5">
      <c r="A44" s="48"/>
      <c r="B44" s="31"/>
      <c r="C44" s="42" t="s">
        <v>314</v>
      </c>
      <c r="D44" s="42" t="s">
        <v>315</v>
      </c>
      <c r="E44" s="44"/>
    </row>
  </sheetData>
  <mergeCells count="50">
    <mergeCell ref="A1:E1"/>
    <mergeCell ref="H1:M1"/>
    <mergeCell ref="H2:M2"/>
    <mergeCell ref="A3:A5"/>
    <mergeCell ref="A6:A8"/>
    <mergeCell ref="A9:A11"/>
    <mergeCell ref="A12:A14"/>
    <mergeCell ref="A15:A17"/>
    <mergeCell ref="A18:A19"/>
    <mergeCell ref="A20:A21"/>
    <mergeCell ref="A22:A25"/>
    <mergeCell ref="A26:A29"/>
    <mergeCell ref="A31:A33"/>
    <mergeCell ref="A34:A36"/>
    <mergeCell ref="A37:A39"/>
    <mergeCell ref="A40:A44"/>
    <mergeCell ref="B3:B5"/>
    <mergeCell ref="B6:B8"/>
    <mergeCell ref="B9:B11"/>
    <mergeCell ref="B12:B14"/>
    <mergeCell ref="B15:B17"/>
    <mergeCell ref="B18:B19"/>
    <mergeCell ref="B20:B21"/>
    <mergeCell ref="B22:B25"/>
    <mergeCell ref="B26:B29"/>
    <mergeCell ref="B31:B33"/>
    <mergeCell ref="B34:B36"/>
    <mergeCell ref="B37:B39"/>
    <mergeCell ref="B40:B44"/>
    <mergeCell ref="H17:H18"/>
    <mergeCell ref="J4:J10"/>
    <mergeCell ref="J11:J14"/>
    <mergeCell ref="J15:J20"/>
    <mergeCell ref="J27:J28"/>
    <mergeCell ref="K4:K10"/>
    <mergeCell ref="K11:K13"/>
    <mergeCell ref="K15:K16"/>
    <mergeCell ref="K17:K18"/>
    <mergeCell ref="K19:K21"/>
    <mergeCell ref="K23:K24"/>
    <mergeCell ref="L4:L10"/>
    <mergeCell ref="L11:L12"/>
    <mergeCell ref="L15:L16"/>
    <mergeCell ref="L17:L19"/>
    <mergeCell ref="L20:L21"/>
    <mergeCell ref="L23:L24"/>
    <mergeCell ref="M4:M6"/>
    <mergeCell ref="M7:M10"/>
    <mergeCell ref="M11:M19"/>
    <mergeCell ref="M23:M24"/>
  </mergeCells>
  <pageMargins left="0.25" right="0.25" top="0.75" bottom="0.354166666666667"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8" workbookViewId="0">
      <selection activeCell="G30" sqref="G30"/>
    </sheetView>
  </sheetViews>
  <sheetFormatPr defaultColWidth="9" defaultRowHeight="14.25" outlineLevelCol="6"/>
  <cols>
    <col min="1" max="1" width="9" style="25"/>
    <col min="2" max="2" width="20" style="25" customWidth="1"/>
    <col min="3" max="3" width="29.125" style="25" customWidth="1"/>
    <col min="4" max="4" width="15.5" style="25" customWidth="1"/>
    <col min="5" max="6" width="9" style="25"/>
    <col min="7" max="7" width="79.25" style="25" customWidth="1"/>
    <col min="8" max="16384" width="9" style="25"/>
  </cols>
  <sheetData>
    <row r="1" ht="43" customHeight="1" spans="1:4">
      <c r="A1" s="26" t="s">
        <v>316</v>
      </c>
      <c r="B1" s="26"/>
      <c r="C1" s="26"/>
      <c r="D1" s="26"/>
    </row>
    <row r="2" ht="24" customHeight="1" spans="1:4">
      <c r="A2" s="27" t="s">
        <v>1</v>
      </c>
      <c r="B2" s="27" t="s">
        <v>317</v>
      </c>
      <c r="C2" s="27" t="s">
        <v>318</v>
      </c>
      <c r="D2" s="27" t="s">
        <v>108</v>
      </c>
    </row>
    <row r="3" ht="20" customHeight="1" spans="1:4">
      <c r="A3" s="28">
        <v>1</v>
      </c>
      <c r="B3" s="29" t="s">
        <v>319</v>
      </c>
      <c r="C3" s="28" t="s">
        <v>238</v>
      </c>
      <c r="D3" s="28"/>
    </row>
    <row r="4" ht="20" customHeight="1" spans="1:4">
      <c r="A4" s="28">
        <v>2</v>
      </c>
      <c r="B4" s="30"/>
      <c r="C4" s="28" t="s">
        <v>320</v>
      </c>
      <c r="D4" s="28"/>
    </row>
    <row r="5" ht="20" customHeight="1" spans="1:4">
      <c r="A5" s="28">
        <v>3</v>
      </c>
      <c r="B5" s="30"/>
      <c r="C5" s="28" t="s">
        <v>321</v>
      </c>
      <c r="D5" s="28"/>
    </row>
    <row r="6" ht="20" customHeight="1" spans="1:4">
      <c r="A6" s="28">
        <v>4</v>
      </c>
      <c r="B6" s="30"/>
      <c r="C6" s="28" t="s">
        <v>322</v>
      </c>
      <c r="D6" s="28"/>
    </row>
    <row r="7" ht="20" customHeight="1" spans="1:4">
      <c r="A7" s="28">
        <v>5</v>
      </c>
      <c r="B7" s="30"/>
      <c r="C7" s="28" t="s">
        <v>323</v>
      </c>
      <c r="D7" s="28"/>
    </row>
    <row r="8" ht="20" customHeight="1" spans="1:4">
      <c r="A8" s="28">
        <v>6</v>
      </c>
      <c r="B8" s="31"/>
      <c r="C8" s="28" t="s">
        <v>324</v>
      </c>
      <c r="D8" s="28"/>
    </row>
    <row r="9" ht="20" customHeight="1" spans="1:4">
      <c r="A9" s="28">
        <v>7</v>
      </c>
      <c r="B9" s="29" t="s">
        <v>325</v>
      </c>
      <c r="C9" s="28" t="s">
        <v>326</v>
      </c>
      <c r="D9" s="28"/>
    </row>
    <row r="10" ht="20" customHeight="1" spans="1:4">
      <c r="A10" s="28">
        <v>8</v>
      </c>
      <c r="B10" s="30"/>
      <c r="C10" s="28" t="s">
        <v>327</v>
      </c>
      <c r="D10" s="28"/>
    </row>
    <row r="11" ht="20" customHeight="1" spans="1:4">
      <c r="A11" s="28">
        <v>9</v>
      </c>
      <c r="B11" s="30"/>
      <c r="C11" s="28" t="s">
        <v>328</v>
      </c>
      <c r="D11" s="28"/>
    </row>
    <row r="12" ht="20" customHeight="1" spans="1:4">
      <c r="A12" s="28">
        <v>10</v>
      </c>
      <c r="B12" s="30"/>
      <c r="C12" s="28" t="s">
        <v>329</v>
      </c>
      <c r="D12" s="28"/>
    </row>
    <row r="13" ht="20" customHeight="1" spans="1:4">
      <c r="A13" s="28">
        <v>11</v>
      </c>
      <c r="B13" s="30"/>
      <c r="C13" s="28" t="s">
        <v>330</v>
      </c>
      <c r="D13" s="28"/>
    </row>
    <row r="14" ht="20" customHeight="1" spans="1:4">
      <c r="A14" s="28">
        <v>12</v>
      </c>
      <c r="B14" s="30"/>
      <c r="C14" s="28" t="s">
        <v>331</v>
      </c>
      <c r="D14" s="28"/>
    </row>
    <row r="15" ht="20" customHeight="1" spans="1:4">
      <c r="A15" s="28">
        <v>13</v>
      </c>
      <c r="B15" s="30"/>
      <c r="C15" s="28" t="s">
        <v>332</v>
      </c>
      <c r="D15" s="28"/>
    </row>
    <row r="16" ht="20" customHeight="1" spans="1:4">
      <c r="A16" s="28">
        <v>14</v>
      </c>
      <c r="B16" s="31"/>
      <c r="C16" s="28" t="s">
        <v>333</v>
      </c>
      <c r="D16" s="28"/>
    </row>
    <row r="17" ht="20" customHeight="1" spans="1:7">
      <c r="A17" s="28">
        <v>15</v>
      </c>
      <c r="B17" s="28" t="s">
        <v>334</v>
      </c>
      <c r="C17" s="28" t="s">
        <v>335</v>
      </c>
      <c r="D17" s="28"/>
      <c r="G17" s="32"/>
    </row>
    <row r="18" ht="20" customHeight="1" spans="1:7">
      <c r="A18" s="28">
        <v>16</v>
      </c>
      <c r="B18" s="28"/>
      <c r="C18" s="28" t="s">
        <v>329</v>
      </c>
      <c r="D18" s="28"/>
      <c r="G18" s="32"/>
    </row>
    <row r="19" ht="20" customHeight="1" spans="1:4">
      <c r="A19" s="28">
        <v>17</v>
      </c>
      <c r="B19" s="28"/>
      <c r="C19" s="28" t="s">
        <v>330</v>
      </c>
      <c r="D19" s="28"/>
    </row>
    <row r="20" ht="20" customHeight="1" spans="1:4">
      <c r="A20" s="28">
        <v>18</v>
      </c>
      <c r="B20" s="28"/>
      <c r="C20" s="28" t="s">
        <v>331</v>
      </c>
      <c r="D20" s="28"/>
    </row>
    <row r="21" ht="20" customHeight="1" spans="1:4">
      <c r="A21" s="28">
        <v>19</v>
      </c>
      <c r="B21" s="28"/>
      <c r="C21" s="28" t="s">
        <v>332</v>
      </c>
      <c r="D21" s="28"/>
    </row>
    <row r="22" ht="20" customHeight="1" spans="1:4">
      <c r="A22" s="28">
        <v>20</v>
      </c>
      <c r="B22" s="28"/>
      <c r="C22" s="28" t="s">
        <v>336</v>
      </c>
      <c r="D22" s="28"/>
    </row>
    <row r="23" ht="20" customHeight="1" spans="1:4">
      <c r="A23" s="28">
        <v>21</v>
      </c>
      <c r="B23" s="28"/>
      <c r="C23" s="28" t="s">
        <v>337</v>
      </c>
      <c r="D23" s="28"/>
    </row>
    <row r="24" ht="20" customHeight="1" spans="1:4">
      <c r="A24" s="28">
        <v>22</v>
      </c>
      <c r="B24" s="28"/>
      <c r="C24" s="28" t="s">
        <v>338</v>
      </c>
      <c r="D24" s="28"/>
    </row>
    <row r="25" ht="20" customHeight="1" spans="1:4">
      <c r="A25" s="28">
        <v>23</v>
      </c>
      <c r="B25" s="28"/>
      <c r="C25" s="28" t="s">
        <v>339</v>
      </c>
      <c r="D25" s="28"/>
    </row>
    <row r="26" ht="20" customHeight="1" spans="1:4">
      <c r="A26" s="28">
        <v>24</v>
      </c>
      <c r="B26" s="28"/>
      <c r="C26" s="28" t="s">
        <v>340</v>
      </c>
      <c r="D26" s="28"/>
    </row>
    <row r="27" ht="20" customHeight="1" spans="1:4">
      <c r="A27" s="28">
        <v>25</v>
      </c>
      <c r="B27" s="28"/>
      <c r="C27" s="28" t="s">
        <v>341</v>
      </c>
      <c r="D27" s="28"/>
    </row>
    <row r="28" ht="20" customHeight="1" spans="1:4">
      <c r="A28" s="28">
        <v>26</v>
      </c>
      <c r="B28" s="28"/>
      <c r="C28" s="28" t="s">
        <v>327</v>
      </c>
      <c r="D28" s="28"/>
    </row>
    <row r="29" ht="20" customHeight="1" spans="1:4">
      <c r="A29" s="28">
        <v>27</v>
      </c>
      <c r="B29" s="28"/>
      <c r="C29" s="28" t="s">
        <v>326</v>
      </c>
      <c r="D29" s="28"/>
    </row>
  </sheetData>
  <mergeCells count="4">
    <mergeCell ref="A1:D1"/>
    <mergeCell ref="B3:B8"/>
    <mergeCell ref="B9:B16"/>
    <mergeCell ref="B17:B2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3" topLeftCell="A4" activePane="bottomLeft" state="frozen"/>
      <selection/>
      <selection pane="bottomLeft" activeCell="L22" sqref="L22"/>
    </sheetView>
  </sheetViews>
  <sheetFormatPr defaultColWidth="9" defaultRowHeight="14.25"/>
  <cols>
    <col min="1" max="1" width="9" style="1"/>
    <col min="2" max="2" width="34.1416666666667" style="4" customWidth="1"/>
    <col min="3" max="6" width="7.25" style="1" customWidth="1"/>
    <col min="7" max="7" width="31.8083333333333" style="1" customWidth="1"/>
    <col min="8" max="16384" width="9" style="1"/>
  </cols>
  <sheetData>
    <row r="1" s="1" customFormat="1" ht="36" customHeight="1" spans="1:11">
      <c r="A1" s="5" t="s">
        <v>342</v>
      </c>
      <c r="B1" s="6"/>
      <c r="C1" s="5"/>
      <c r="D1" s="5"/>
      <c r="E1" s="5"/>
      <c r="F1" s="5"/>
      <c r="G1" s="5"/>
      <c r="H1" s="7"/>
      <c r="I1" s="7"/>
      <c r="J1" s="7"/>
      <c r="K1" s="7"/>
    </row>
    <row r="2" s="1" customFormat="1" ht="18" customHeight="1" spans="1:11">
      <c r="A2" s="8" t="s">
        <v>343</v>
      </c>
      <c r="B2" s="8" t="s">
        <v>344</v>
      </c>
      <c r="C2" s="8" t="s">
        <v>345</v>
      </c>
      <c r="D2" s="8"/>
      <c r="E2" s="8" t="s">
        <v>346</v>
      </c>
      <c r="F2" s="8"/>
      <c r="G2" s="8" t="s">
        <v>108</v>
      </c>
      <c r="H2" s="7"/>
      <c r="I2" s="7"/>
      <c r="J2" s="7"/>
      <c r="K2" s="7"/>
    </row>
    <row r="3" s="1" customFormat="1" ht="21" customHeight="1" spans="1:11">
      <c r="A3" s="8"/>
      <c r="B3" s="8"/>
      <c r="C3" s="9" t="s">
        <v>347</v>
      </c>
      <c r="D3" s="9" t="s">
        <v>348</v>
      </c>
      <c r="E3" s="9" t="s">
        <v>347</v>
      </c>
      <c r="F3" s="9" t="s">
        <v>349</v>
      </c>
      <c r="G3" s="8"/>
      <c r="H3" s="7"/>
      <c r="I3" s="7"/>
      <c r="J3" s="7"/>
      <c r="K3" s="7"/>
    </row>
    <row r="4" s="1" customFormat="1" ht="21" customHeight="1" spans="1:11">
      <c r="A4" s="10" t="s">
        <v>350</v>
      </c>
      <c r="B4" s="11" t="s">
        <v>351</v>
      </c>
      <c r="C4" s="12" t="s">
        <v>352</v>
      </c>
      <c r="D4" s="13"/>
      <c r="E4" s="12" t="s">
        <v>352</v>
      </c>
      <c r="F4" s="13"/>
      <c r="G4" s="13" t="s">
        <v>353</v>
      </c>
      <c r="H4" s="7"/>
      <c r="I4" s="7"/>
      <c r="J4" s="7"/>
      <c r="K4" s="7"/>
    </row>
    <row r="5" s="1" customFormat="1" ht="43" customHeight="1" spans="1:11">
      <c r="A5" s="14"/>
      <c r="B5" s="15" t="s">
        <v>354</v>
      </c>
      <c r="C5" s="16" t="s">
        <v>352</v>
      </c>
      <c r="D5" s="17"/>
      <c r="E5" s="17"/>
      <c r="F5" s="16" t="s">
        <v>352</v>
      </c>
      <c r="G5" s="17" t="s">
        <v>355</v>
      </c>
      <c r="H5" s="7"/>
      <c r="I5" s="7"/>
      <c r="J5" s="7"/>
      <c r="K5" s="7"/>
    </row>
    <row r="6" s="1" customFormat="1" ht="43" customHeight="1" spans="1:11">
      <c r="A6" s="14"/>
      <c r="B6" s="15" t="s">
        <v>356</v>
      </c>
      <c r="C6" s="17"/>
      <c r="D6" s="16" t="s">
        <v>352</v>
      </c>
      <c r="E6" s="17"/>
      <c r="F6" s="17"/>
      <c r="G6" s="17" t="s">
        <v>357</v>
      </c>
      <c r="H6" s="7"/>
      <c r="I6" s="7"/>
      <c r="J6" s="7"/>
      <c r="K6" s="7"/>
    </row>
    <row r="7" s="1" customFormat="1" ht="43" customHeight="1" spans="1:11">
      <c r="A7" s="18"/>
      <c r="B7" s="15" t="s">
        <v>358</v>
      </c>
      <c r="C7" s="17"/>
      <c r="D7" s="16" t="s">
        <v>352</v>
      </c>
      <c r="E7" s="17"/>
      <c r="F7" s="17"/>
      <c r="G7" s="17"/>
      <c r="H7" s="7"/>
      <c r="I7" s="7"/>
      <c r="J7" s="7"/>
      <c r="K7" s="7"/>
    </row>
    <row r="8" s="1" customFormat="1" ht="43" customHeight="1" spans="1:11">
      <c r="A8" s="17" t="s">
        <v>359</v>
      </c>
      <c r="B8" s="15" t="s">
        <v>360</v>
      </c>
      <c r="C8" s="17"/>
      <c r="D8" s="16" t="s">
        <v>352</v>
      </c>
      <c r="E8" s="17"/>
      <c r="F8" s="17"/>
      <c r="G8" s="17" t="s">
        <v>361</v>
      </c>
      <c r="H8" s="7"/>
      <c r="I8" s="7"/>
      <c r="J8" s="7"/>
      <c r="K8" s="7"/>
    </row>
    <row r="9" s="1" customFormat="1" ht="43" customHeight="1" spans="1:11">
      <c r="A9" s="17"/>
      <c r="B9" s="15" t="s">
        <v>362</v>
      </c>
      <c r="C9" s="16" t="s">
        <v>352</v>
      </c>
      <c r="D9" s="17"/>
      <c r="E9" s="17"/>
      <c r="F9" s="17"/>
      <c r="G9" s="17" t="s">
        <v>363</v>
      </c>
      <c r="H9" s="7"/>
      <c r="I9" s="7"/>
      <c r="J9" s="7"/>
      <c r="K9" s="7"/>
    </row>
    <row r="10" s="1" customFormat="1" ht="43" customHeight="1" spans="1:11">
      <c r="A10" s="17"/>
      <c r="B10" s="15" t="s">
        <v>364</v>
      </c>
      <c r="C10" s="16" t="s">
        <v>352</v>
      </c>
      <c r="D10" s="17"/>
      <c r="E10" s="17"/>
      <c r="F10" s="16" t="s">
        <v>352</v>
      </c>
      <c r="G10" s="17" t="s">
        <v>365</v>
      </c>
      <c r="H10" s="7"/>
      <c r="I10" s="7"/>
      <c r="J10" s="7"/>
      <c r="K10" s="7"/>
    </row>
    <row r="11" s="1" customFormat="1" ht="33" customHeight="1" spans="1:11">
      <c r="A11" s="17" t="s">
        <v>366</v>
      </c>
      <c r="B11" s="15" t="s">
        <v>367</v>
      </c>
      <c r="C11" s="16" t="s">
        <v>352</v>
      </c>
      <c r="D11" s="17"/>
      <c r="E11" s="17"/>
      <c r="F11" s="16" t="s">
        <v>352</v>
      </c>
      <c r="G11" s="17" t="s">
        <v>368</v>
      </c>
      <c r="H11" s="7"/>
      <c r="I11" s="7"/>
      <c r="J11" s="7"/>
      <c r="K11" s="7"/>
    </row>
    <row r="12" s="1" customFormat="1" ht="42.75" spans="1:11">
      <c r="A12" s="17"/>
      <c r="B12" s="15" t="s">
        <v>369</v>
      </c>
      <c r="C12" s="16" t="s">
        <v>352</v>
      </c>
      <c r="D12" s="17"/>
      <c r="E12" s="17"/>
      <c r="F12" s="17"/>
      <c r="G12" s="17" t="s">
        <v>370</v>
      </c>
      <c r="H12" s="7"/>
      <c r="I12" s="7"/>
      <c r="J12" s="7"/>
      <c r="K12" s="7"/>
    </row>
    <row r="13" s="1" customFormat="1" ht="28.5" spans="1:11">
      <c r="A13" s="17"/>
      <c r="B13" s="15" t="s">
        <v>371</v>
      </c>
      <c r="C13" s="16" t="s">
        <v>352</v>
      </c>
      <c r="D13" s="17"/>
      <c r="E13" s="17"/>
      <c r="F13" s="16" t="s">
        <v>352</v>
      </c>
      <c r="G13" s="17" t="s">
        <v>372</v>
      </c>
      <c r="H13" s="7"/>
      <c r="I13" s="7"/>
      <c r="J13" s="7"/>
      <c r="K13" s="7"/>
    </row>
    <row r="14" s="1" customFormat="1" ht="15.75" spans="1:11">
      <c r="A14" s="17"/>
      <c r="B14" s="15" t="s">
        <v>373</v>
      </c>
      <c r="C14" s="17"/>
      <c r="D14" s="16" t="s">
        <v>352</v>
      </c>
      <c r="E14" s="17"/>
      <c r="F14" s="17"/>
      <c r="G14" s="17" t="s">
        <v>374</v>
      </c>
      <c r="H14" s="7"/>
      <c r="I14" s="7"/>
      <c r="J14" s="7"/>
      <c r="K14" s="7"/>
    </row>
    <row r="15" s="1" customFormat="1" ht="15.75" spans="1:11">
      <c r="A15" s="17" t="s">
        <v>375</v>
      </c>
      <c r="B15" s="15" t="s">
        <v>376</v>
      </c>
      <c r="C15" s="16" t="s">
        <v>352</v>
      </c>
      <c r="D15" s="17"/>
      <c r="E15" s="17"/>
      <c r="F15" s="16" t="s">
        <v>352</v>
      </c>
      <c r="G15" s="17" t="s">
        <v>377</v>
      </c>
      <c r="H15" s="7"/>
      <c r="I15" s="7"/>
      <c r="J15" s="7"/>
      <c r="K15" s="7"/>
    </row>
    <row r="16" s="1" customFormat="1" ht="15.75" spans="1:11">
      <c r="A16" s="17"/>
      <c r="B16" s="15" t="s">
        <v>378</v>
      </c>
      <c r="C16" s="17"/>
      <c r="D16" s="16" t="s">
        <v>352</v>
      </c>
      <c r="E16" s="17"/>
      <c r="F16" s="17"/>
      <c r="G16" s="17"/>
      <c r="H16" s="7"/>
      <c r="I16" s="7"/>
      <c r="J16" s="7"/>
      <c r="K16" s="7"/>
    </row>
    <row r="17" s="1" customFormat="1" ht="57" spans="1:11">
      <c r="A17" s="19" t="s">
        <v>379</v>
      </c>
      <c r="B17" s="20" t="s">
        <v>380</v>
      </c>
      <c r="C17" s="16" t="s">
        <v>352</v>
      </c>
      <c r="D17" s="19"/>
      <c r="E17" s="19"/>
      <c r="F17" s="19"/>
      <c r="G17" s="19" t="s">
        <v>381</v>
      </c>
      <c r="H17" s="7"/>
      <c r="I17" s="7"/>
      <c r="J17" s="7"/>
      <c r="K17" s="7"/>
    </row>
    <row r="18" s="2" customFormat="1" ht="96" customHeight="1" spans="1:11">
      <c r="A18" s="21"/>
      <c r="B18" s="22" t="s">
        <v>382</v>
      </c>
      <c r="C18" s="12" t="s">
        <v>352</v>
      </c>
      <c r="D18" s="21"/>
      <c r="E18" s="12" t="s">
        <v>352</v>
      </c>
      <c r="F18" s="21"/>
      <c r="G18" s="22" t="s">
        <v>383</v>
      </c>
      <c r="H18" s="23" t="s">
        <v>384</v>
      </c>
      <c r="I18" s="23"/>
      <c r="J18" s="23"/>
      <c r="K18" s="23"/>
    </row>
    <row r="19" s="1" customFormat="1" ht="15.75" spans="1:11">
      <c r="A19" s="17" t="s">
        <v>385</v>
      </c>
      <c r="B19" s="15" t="s">
        <v>386</v>
      </c>
      <c r="C19" s="16" t="s">
        <v>352</v>
      </c>
      <c r="D19" s="17"/>
      <c r="E19" s="17"/>
      <c r="F19" s="17"/>
      <c r="G19" s="17" t="s">
        <v>387</v>
      </c>
      <c r="H19" s="7"/>
      <c r="I19" s="7"/>
      <c r="J19" s="7"/>
      <c r="K19" s="7"/>
    </row>
    <row r="20" s="1" customFormat="1" ht="28.5" spans="1:11">
      <c r="A20" s="17"/>
      <c r="B20" s="15" t="s">
        <v>388</v>
      </c>
      <c r="C20" s="16" t="s">
        <v>352</v>
      </c>
      <c r="D20" s="17"/>
      <c r="E20" s="17"/>
      <c r="F20" s="17"/>
      <c r="G20" s="17" t="s">
        <v>389</v>
      </c>
      <c r="H20" s="7"/>
      <c r="I20" s="7"/>
      <c r="J20" s="7"/>
      <c r="K20" s="7"/>
    </row>
    <row r="21" s="2" customFormat="1" ht="42.75" spans="1:11">
      <c r="A21" s="13"/>
      <c r="B21" s="11" t="s">
        <v>390</v>
      </c>
      <c r="C21" s="12" t="s">
        <v>352</v>
      </c>
      <c r="D21" s="13"/>
      <c r="E21" s="12" t="s">
        <v>352</v>
      </c>
      <c r="F21" s="13"/>
      <c r="G21" s="13" t="s">
        <v>391</v>
      </c>
      <c r="H21" s="23"/>
      <c r="I21" s="23"/>
      <c r="J21" s="23"/>
      <c r="K21" s="23"/>
    </row>
    <row r="22" s="2" customFormat="1" ht="42.75" spans="1:11">
      <c r="A22" s="13"/>
      <c r="B22" s="11" t="s">
        <v>392</v>
      </c>
      <c r="C22" s="12" t="s">
        <v>352</v>
      </c>
      <c r="D22" s="13"/>
      <c r="E22" s="12" t="s">
        <v>352</v>
      </c>
      <c r="F22" s="13"/>
      <c r="G22" s="13" t="s">
        <v>393</v>
      </c>
      <c r="H22" s="23"/>
      <c r="I22" s="23"/>
      <c r="J22" s="23"/>
      <c r="K22" s="23"/>
    </row>
    <row r="23" s="1" customFormat="1" ht="42.75" spans="1:11">
      <c r="A23" s="17"/>
      <c r="B23" s="15" t="s">
        <v>394</v>
      </c>
      <c r="C23" s="16" t="s">
        <v>352</v>
      </c>
      <c r="D23" s="17"/>
      <c r="E23" s="17"/>
      <c r="F23" s="17"/>
      <c r="G23" s="17" t="s">
        <v>395</v>
      </c>
      <c r="H23" s="7"/>
      <c r="I23" s="7"/>
      <c r="J23" s="7"/>
      <c r="K23" s="7"/>
    </row>
    <row r="24" s="3" customFormat="1" ht="57" spans="1:11">
      <c r="A24" s="19"/>
      <c r="B24" s="20" t="s">
        <v>396</v>
      </c>
      <c r="C24" s="16" t="s">
        <v>352</v>
      </c>
      <c r="D24" s="19"/>
      <c r="E24" s="19"/>
      <c r="F24" s="19"/>
      <c r="G24" s="19" t="s">
        <v>397</v>
      </c>
      <c r="H24" s="24"/>
      <c r="I24" s="24"/>
      <c r="J24" s="24"/>
      <c r="K24" s="24"/>
    </row>
  </sheetData>
  <mergeCells count="14">
    <mergeCell ref="A1:G1"/>
    <mergeCell ref="C2:D2"/>
    <mergeCell ref="E2:F2"/>
    <mergeCell ref="A2:A3"/>
    <mergeCell ref="A4:A7"/>
    <mergeCell ref="A8:A10"/>
    <mergeCell ref="A11:A14"/>
    <mergeCell ref="A15:A16"/>
    <mergeCell ref="A17:A18"/>
    <mergeCell ref="A19:A24"/>
    <mergeCell ref="B2:B3"/>
    <mergeCell ref="G2:G3"/>
    <mergeCell ref="G6:G7"/>
    <mergeCell ref="G15:G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2.草原散客</vt:lpstr>
      <vt:lpstr>3.峡谷散客</vt:lpstr>
      <vt:lpstr>4.全域游散客</vt:lpstr>
      <vt:lpstr>5.补票</vt:lpstr>
      <vt:lpstr>6.草原自驾</vt:lpstr>
      <vt:lpstr>7.峡谷自驾</vt:lpstr>
      <vt:lpstr>10.自选项目（窗口）</vt:lpstr>
      <vt:lpstr>20.线下 组合产品总分账表</vt:lpstr>
      <vt:lpstr>24.散客租车租船</vt:lpstr>
      <vt:lpstr>26.讲解收费标准</vt:lpstr>
      <vt:lpstr>27.喀拉峻景区票务及开放时间</vt:lpstr>
      <vt:lpstr>28.喀拉峻景区游玩景点</vt:lpstr>
      <vt:lpstr>29.优惠人群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m460</dc:creator>
  <cp:lastModifiedBy>宋</cp:lastModifiedBy>
  <dcterms:created xsi:type="dcterms:W3CDTF">2025-02-11T07:42:00Z</dcterms:created>
  <dcterms:modified xsi:type="dcterms:W3CDTF">2025-07-01T10:48:27Z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982B5A1E714941F19CB0132CB3950CA0_13</vt:lpwstr>
  </property>
  <property fmtid="{D5CDD505-2E9C-101B-9397-08002B2CF9AE}" pid="3" name="KSOProductBuildVer">
    <vt:lpwstr>2052-12.1.0.21541</vt:lpwstr>
  </property>
  <property fmtid="{D5CDD505-2E9C-101B-9397-08002B2CF9AE}" pid="4" name="KSOReadingLayout">
    <vt:bool>true</vt:bool>
  </property>
</Properties>
</file>